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73" documentId="13_ncr:1_{F6CB121F-512D-4AA6-A0C1-0FB36C537598}" xr6:coauthVersionLast="47" xr6:coauthVersionMax="47" xr10:uidLastSave="{06BB4C86-C621-40F9-BD90-73D2BBFA4FE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<sst xmlns="http://schemas.openxmlformats.org/spreadsheetml/2006/main" count="180278" uniqueCount="39124">
  <si>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</si>
  <si>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</si>
  <si>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</si>
  <si>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</si>
  <si>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</si>
  <si>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</si>
  <si>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</si>
  <si>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</si>
  <si>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</si>
  <si>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</si>
  <si>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</si>
  <si>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</si>
  <si>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</si>
  <si>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</si>
  <si>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</si>
  <si>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</si>
  <si>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</si>
  <si>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</si>
  <si>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</si>
  <si>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</si>
  <si>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</si>
  <si>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</si>
  <si>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</si>
  <si>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</si>
  <si>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</si>
  <si>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</si>
  <si>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</si>
  <si>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</si>
  <si>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</si>
  <si>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</si>
  <si>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</si>
  <si>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</si>
  <si>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</si>
  <si>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</si>
  <si>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</si>
  <si>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</si>
  <si>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</si>
  <si>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</si>
  <si>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</si>
  <si>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</si>
  <si>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</si>
  <si>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</si>
  <si>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</si>
  <si>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</si>
  <si>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</si>
  <si>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</si>
  <si>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</si>
  <si>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</si>
  <si>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</si>
  <si>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</si>
  <si>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</si>
  <si>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</si>
  <si>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</si>
  <si>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</si>
  <si>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</si>
  <si>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</si>
  <si>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</si>
  <si>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</si>
  <si>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</si>
  <si>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</si>
  <si>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</si>
  <si>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</si>
  <si>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</si>
  <si>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</si>
  <si>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</si>
  <si>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</si>
  <si>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</si>
  <si>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</si>
  <si>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</si>
  <si>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</si>
  <si>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</si>
  <si>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</si>
  <si>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</si>
  <si>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</si>
  <si>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</si>
  <si>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</si>
  <si>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</si>
  <si>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</si>
  <si>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</si>
  <si>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</si>
  <si>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</si>
  <si>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</si>
  <si>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</si>
  <si>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</si>
  <si>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</si>
  <si>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</si>
  <si>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</si>
  <si>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</si>
  <si>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</si>
  <si>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</si>
  <si>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</si>
  <si>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</si>
  <si>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</si>
  <si>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</si>
  <si>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</si>
  <si>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</si>
  <si>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</si>
  <si>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</si>
  <si>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</si>
  <si>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</si>
  <si>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</si>
  <si>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</si>
  <si>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</si>
  <si>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</si>
  <si>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</si>
  <si>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</si>
  <si>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</si>
  <si>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</si>
  <si>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</si>
  <si>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</si>
  <si>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</si>
  <si>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</si>
  <si>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</si>
  <si>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</si>
  <si>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</si>
  <si>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</si>
  <si>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</si>
  <si>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</si>
  <si>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</si>
  <si>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</si>
  <si>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</si>
  <si>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</si>
  <si>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</si>
  <si>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</si>
  <si>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</si>
  <si>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</si>
  <si>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</si>
  <si>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</si>
  <si>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</si>
  <si>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</si>
  <si>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</si>
  <si>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</si>
  <si>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</si>
  <si>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</si>
  <si>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</si>
  <si>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</si>
  <si>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</si>
  <si>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</si>
  <si>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</si>
  <si>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</si>
  <si>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</si>
  <si>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</si>
  <si>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</si>
  <si>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</si>
  <si>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</si>
  <si>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</si>
  <si>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</si>
  <si>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</si>
  <si>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</si>
  <si>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</si>
  <si>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</si>
  <si>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</si>
  <si>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</si>
  <si>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</si>
  <si>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</si>
  <si>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</si>
  <si>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</si>
  <si>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</si>
  <si>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</si>
  <si>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</si>
  <si>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</si>
  <si>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</si>
  <si>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</si>
  <si>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</si>
  <si>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</si>
  <si>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</si>
  <si>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</si>
  <si>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</si>
  <si>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</si>
  <si>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</si>
  <si>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</si>
  <si>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</si>
  <si>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</si>
  <si>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</si>
  <si>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</si>
  <si>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</si>
  <si>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</si>
  <si>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</si>
  <si>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</si>
  <si>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</si>
  <si>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</si>
  <si>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</si>
  <si>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</si>
  <si>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</si>
  <si>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</si>
  <si>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</si>
  <si>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</si>
  <si>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</si>
  <si>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</si>
  <si>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</si>
  <si>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</si>
  <si>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</si>
  <si>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</si>
  <si>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</si>
  <si>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</si>
  <si>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</si>
  <si>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</si>
  <si>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</si>
  <si>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</si>
  <si>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</si>
  <si>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</si>
  <si>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</si>
  <si>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</si>
  <si>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</si>
  <si>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</si>
  <si>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</si>
  <si>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</si>
  <si>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</si>
  <si>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</si>
  <si>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</si>
  <si>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</si>
  <si>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</si>
  <si>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</si>
  <si>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</si>
  <si>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</si>
  <si>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</si>
  <si>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</si>
  <si>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</si>
  <si>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</si>
  <si>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</si>
  <si>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</si>
  <si>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</si>
  <si>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</si>
  <si>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</si>
  <si>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</si>
  <si>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</si>
  <si>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</si>
  <si>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</si>
  <si>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</si>
  <si>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</si>
  <si>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</si>
  <si>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</si>
  <si>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</si>
  <si>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</si>
  <si>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</si>
  <si>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</si>
  <si>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</si>
  <si>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</si>
  <si>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</si>
  <si>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</si>
  <si>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</si>
  <si>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</si>
  <si>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</si>
  <si>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</si>
  <si>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</si>
  <si>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</si>
  <si>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</si>
  <si>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</si>
  <si>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</si>
  <si>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</si>
  <si>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</si>
  <si>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</si>
  <si>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</si>
  <si>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</si>
  <si>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</si>
  <si>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</si>
  <si>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</si>
  <si>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</si>
  <si>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</si>
  <si>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</si>
  <si>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</si>
  <si>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</si>
  <si>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</si>
  <si>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</si>
  <si>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</si>
  <si>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</si>
  <si>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</si>
  <si>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</si>
  <si>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</si>
  <si>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</si>
  <si>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</si>
  <si>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</si>
  <si>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</si>
  <si>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</si>
  <si>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</si>
  <si>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</si>
  <si>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</si>
  <si>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</si>
  <si>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</si>
  <si>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</si>
  <si>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</si>
  <si>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</si>
  <si>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</si>
  <si>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</si>
  <si>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</si>
  <si>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</si>
  <si>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</si>
  <si>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</si>
  <si>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</si>
  <si>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</si>
  <si>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</si>
  <si>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</si>
  <si>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</si>
  <si>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</si>
  <si>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</si>
  <si>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</si>
  <si>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</si>
  <si>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</si>
  <si>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</si>
  <si>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</si>
  <si>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</si>
  <si>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</si>
  <si>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</si>
  <si>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</si>
  <si>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</si>
  <si>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</si>
  <si>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</si>
  <si>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</si>
  <si>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</si>
  <si>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</si>
  <si>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</si>
  <si>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</si>
  <si>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</si>
  <si>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</si>
  <si>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</si>
  <si>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</si>
  <si>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</si>
  <si>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</si>
  <si>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</si>
  <si>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</si>
  <si>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</si>
  <si>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</si>
  <si>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</si>
  <si>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</si>
  <si>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</si>
  <si>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</si>
  <si>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</si>
  <si>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</si>
  <si>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</si>
  <si>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</si>
  <si>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</si>
  <si>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</si>
  <si>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</si>
  <si>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</si>
  <si>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</si>
  <si>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</si>
  <si>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</si>
  <si>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</si>
  <si>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</si>
  <si>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</si>
  <si>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</si>
  <si>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</si>
  <si>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</si>
  <si>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</si>
  <si>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</si>
  <si>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</si>
  <si>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</si>
  <si>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</si>
  <si>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</si>
  <si>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</si>
  <si>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</si>
  <si>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</si>
  <si>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</si>
  <si>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</si>
  <si>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</si>
  <si>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</si>
  <si>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</si>
  <si>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</si>
  <si>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</si>
  <si>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</si>
  <si>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</si>
  <si>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</si>
  <si>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</si>
  <si>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</si>
  <si>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</si>
  <si>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</si>
  <si>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</si>
  <si>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</si>
  <si>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</si>
  <si>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</si>
  <si>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</si>
  <si>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</si>
  <si>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</si>
  <si>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</si>
  <si>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</si>
  <si>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</si>
  <si>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</si>
  <si>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</si>
  <si>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</si>
  <si>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</si>
  <si>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</si>
  <si>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</si>
  <si>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</si>
  <si>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</si>
  <si>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</si>
  <si>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</si>
  <si>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</si>
  <si>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</si>
  <si>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</si>
  <si>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</si>
  <si>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</si>
  <si>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</si>
  <si>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</si>
  <si>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</si>
  <si>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</si>
  <si>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</si>
  <si>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</si>
  <si>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</si>
  <si>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</si>
  <si>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</si>
  <si>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</si>
  <si>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</si>
  <si>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</si>
  <si>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</si>
  <si>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</si>
  <si>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</si>
  <si>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</si>
  <si>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</si>
  <si>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</si>
  <si>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</si>
  <si>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</si>
  <si>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</si>
  <si>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</si>
  <si>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</si>
  <si>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</si>
  <si>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</si>
  <si>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</si>
  <si>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</si>
  <si>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</si>
  <si>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</si>
  <si>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</si>
  <si>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</si>
  <si>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</si>
  <si>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</si>
  <si>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</si>
  <si>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</si>
  <si>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</si>
  <si>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</si>
  <si>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</si>
  <si>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</si>
  <si>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</si>
  <si>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</si>
  <si>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</si>
  <si>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</si>
  <si>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</si>
  <si>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</si>
  <si>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</si>
  <si>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</si>
  <si>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</si>
  <si>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</si>
  <si>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</si>
  <si>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</si>
  <si>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</si>
  <si>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</si>
  <si>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</si>
  <si>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</si>
  <si>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</si>
  <si>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</si>
  <si>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</si>
  <si>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</si>
  <si>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</si>
  <si>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</si>
  <si>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</si>
  <si>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</si>
  <si>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</si>
  <si>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</si>
  <si>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</si>
  <si>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</si>
  <si>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</si>
  <si>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</si>
  <si>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</si>
  <si>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</si>
  <si>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</si>
  <si>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</si>
  <si>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</si>
  <si>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</si>
  <si>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</si>
  <si>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</si>
  <si>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</si>
  <si>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</si>
  <si>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</si>
  <si>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</si>
  <si>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</si>
  <si>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</si>
  <si>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</si>
  <si>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</si>
  <si>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</si>
  <si>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</si>
  <si>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</si>
  <si>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</si>
  <si>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</si>
  <si>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</si>
  <si>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</si>
  <si>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</si>
  <si>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</si>
  <si>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</si>
  <si>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</si>
  <si>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</si>
  <si>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</si>
  <si>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</si>
  <si>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</si>
  <si>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</si>
  <si>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</si>
  <si>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</si>
  <si>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</si>
  <si>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</si>
  <si>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</si>
  <si>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</si>
  <si>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</si>
  <si>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</si>
  <si>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</si>
  <si>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</si>
  <si>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</si>
  <si>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</si>
  <si>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</si>
  <si>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</si>
  <si>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</si>
  <si>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</si>
  <si>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</si>
  <si>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</si>
  <si>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</si>
  <si>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</si>
  <si>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</si>
  <si>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</si>
  <si>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</si>
  <si>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</si>
  <si>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</si>
  <si>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</si>
  <si>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</si>
  <si>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</si>
  <si>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</si>
  <si>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</si>
  <si>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</si>
  <si>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</si>
  <si>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</si>
  <si>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</si>
  <si>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</si>
  <si>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</si>
  <si>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</si>
  <si>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</si>
  <si>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</si>
  <si>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</si>
  <si>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</si>
  <si>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</si>
  <si>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</si>
  <si>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</si>
  <si>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</si>
  <si>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</si>
  <si>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</si>
  <si>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</si>
  <si>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</si>
  <si>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</si>
  <si>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</si>
  <si>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</si>
  <si>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</si>
  <si>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</si>
  <si>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</si>
  <si>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</si>
  <si>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</si>
  <si>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</si>
  <si>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</si>
  <si>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</si>
  <si>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</si>
  <si>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</si>
  <si>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</si>
  <si>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</si>
  <si>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</si>
  <si>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</si>
  <si>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</si>
  <si>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</si>
  <si>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</si>
  <si>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</si>
  <si>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</si>
  <si>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</si>
  <si>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</si>
  <si>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</si>
  <si>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</si>
  <si>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</si>
  <si>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</si>
  <si>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</si>
  <si>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</si>
  <si>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</si>
  <si>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</si>
  <si>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</si>
  <si>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</si>
  <si>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</si>
  <si>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</si>
  <si>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</si>
  <si>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</si>
  <si>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</si>
  <si>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</si>
  <si>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</si>
  <si>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</si>
  <si>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</si>
  <si>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</si>
  <si>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</si>
  <si>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</si>
  <si>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</si>
  <si>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</si>
  <si>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</si>
  <si>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</si>
  <si>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</si>
  <si>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</si>
  <si>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</si>
  <si>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</si>
  <si>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</si>
  <si>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</si>
  <si>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</si>
  <si>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</si>
  <si>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</si>
  <si>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</si>
  <si>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</si>
  <si>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</si>
  <si>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</si>
  <si>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</si>
  <si>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</si>
  <si>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</si>
  <si>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</si>
  <si>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</si>
  <si>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</si>
  <si>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</si>
  <si>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</si>
  <si>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</si>
  <si>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</si>
  <si>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</si>
  <si>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</si>
  <si>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</si>
  <si>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</si>
  <si>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</si>
  <si>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</si>
  <si>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</si>
  <si>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</si>
  <si>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</si>
  <si>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</si>
  <si>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</si>
  <si>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</si>
  <si>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</si>
  <si>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</si>
  <si>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</si>
  <si>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</si>
  <si>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</si>
  <si>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</si>
  <si>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</si>
  <si>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</si>
  <si>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</si>
  <si>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</si>
  <si>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</si>
  <si>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</si>
  <si>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</si>
  <si>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</si>
  <si>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</si>
  <si>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</si>
  <si>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</si>
  <si>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</si>
  <si>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</si>
  <si>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</si>
  <si>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</si>
  <si>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</si>
  <si>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</si>
  <si>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</si>
  <si>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</si>
  <si>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</si>
  <si>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</si>
  <si>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</si>
  <si>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</si>
  <si>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</si>
  <si>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</si>
  <si>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</si>
  <si>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</si>
  <si>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</si>
  <si>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</si>
  <si>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</si>
  <si>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</si>
  <si>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</si>
  <si>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</si>
  <si>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</si>
  <si>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</si>
  <si>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</si>
  <si>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</si>
  <si>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</si>
  <si>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</si>
  <si>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</si>
  <si>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</si>
  <si>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</si>
  <si>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</si>
  <si>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</si>
  <si>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</si>
  <si>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</si>
  <si>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</si>
  <si>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</si>
  <si>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</si>
  <si>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</si>
  <si>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</si>
  <si>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</si>
  <si>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</si>
  <si>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</si>
  <si>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</si>
  <si>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</si>
  <si>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</si>
  <si>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</si>
  <si>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</si>
  <si>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</si>
  <si>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</si>
  <si>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</si>
  <si>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</si>
  <si>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</si>
  <si>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</si>
  <si>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</si>
  <si>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</si>
  <si>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</si>
  <si>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</si>
  <si>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</si>
  <si>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</si>
  <si>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</si>
  <si>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</si>
  <si>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</si>
  <si>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</si>
  <si>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</si>
  <si>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</si>
  <si>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</si>
  <si>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</si>
  <si>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</si>
  <si>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</si>
  <si>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</si>
  <si>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</si>
  <si>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</si>
  <si>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</si>
  <si>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</si>
  <si>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</si>
  <si>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</si>
  <si>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</si>
  <si>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</si>
  <si>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</si>
  <si>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</si>
  <si>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</si>
  <si>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</si>
  <si>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</si>
  <si>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</si>
  <si>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</si>
  <si>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</si>
  <si>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</si>
  <si>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</si>
  <si>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</si>
  <si>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</si>
  <si>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</si>
  <si>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</si>
  <si>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</si>
  <si>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</si>
  <si>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</si>
  <si>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</si>
  <si>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</si>
  <si>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</si>
  <si>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</si>
  <si>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</si>
  <si>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</si>
  <si>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</si>
  <si>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</si>
  <si>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</si>
  <si>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</si>
  <si>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</si>
  <si>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</si>
  <si>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</si>
  <si>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</si>
  <si>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</si>
  <si>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</si>
  <si>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</si>
  <si>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</si>
  <si>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</si>
  <si>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</si>
  <si>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</si>
  <si>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</si>
  <si>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</si>
  <si>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</si>
  <si>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</si>
  <si>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</si>
  <si>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</si>
  <si>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</si>
  <si>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</si>
  <si>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</si>
  <si>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</si>
  <si>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</si>
  <si>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</si>
  <si>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</si>
  <si>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</si>
  <si>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</si>
  <si>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</si>
  <si>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</si>
  <si>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</si>
  <si>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</si>
  <si>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</si>
  <si>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</si>
  <si>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</si>
  <si>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</si>
  <si>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</si>
  <si>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</si>
  <si>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</si>
  <si>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</si>
  <si>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</si>
  <si>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</si>
  <si>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</si>
  <si>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</si>
  <si>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</si>
  <si>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</si>
  <si>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</si>
  <si>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</si>
  <si>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</si>
  <si>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</si>
  <si>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</si>
  <si>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</si>
  <si>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</si>
  <si>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</si>
  <si>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</si>
  <si>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</si>
  <si>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</si>
  <si>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</si>
  <si>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</si>
  <si>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</si>
  <si>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</si>
  <si>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</si>
  <si>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</si>
  <si>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</si>
  <si>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</si>
  <si>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</si>
  <si>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</si>
  <si>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</si>
  <si>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</si>
  <si>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</si>
  <si>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</si>
  <si>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</si>
  <si>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</si>
  <si>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</si>
  <si>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</si>
  <si>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</si>
  <si>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</si>
  <si>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</si>
  <si>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</si>
  <si>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</si>
  <si>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</si>
  <si>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</si>
  <si>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</si>
  <si>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</si>
  <si>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</si>
  <si>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</si>
  <si>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</si>
  <si>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</si>
  <si>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</si>
  <si>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</si>
  <si>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</si>
  <si>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</si>
  <si>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</si>
  <si>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</si>
  <si>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</si>
  <si>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</si>
  <si>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</si>
  <si>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</si>
  <si>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</si>
  <si>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</si>
  <si>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</si>
  <si>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</si>
  <si>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</si>
  <si>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</si>
  <si>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</si>
  <si>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</si>
  <si>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</si>
  <si>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</si>
  <si>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</si>
  <si>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</si>
  <si>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</si>
  <si>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</si>
  <si>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</si>
  <si>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</si>
  <si>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</si>
  <si>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</si>
  <si>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</si>
  <si>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</si>
  <si>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</si>
  <si>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</si>
  <si>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</si>
  <si>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</si>
  <si>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</si>
  <si>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</si>
  <si>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</si>
  <si>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</si>
  <si>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</si>
  <si>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</si>
  <si>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</si>
  <si>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</si>
  <si>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</si>
  <si>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</si>
  <si>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</si>
  <si>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</si>
  <si>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</si>
  <si>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</si>
  <si>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</si>
  <si>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</si>
  <si>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</si>
  <si>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</si>
  <si>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</si>
  <si>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</si>
  <si>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</si>
  <si>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</si>
  <si>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</si>
  <si>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</si>
  <si>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</si>
  <si>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</si>
  <si>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</si>
  <si>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</si>
  <si>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</si>
  <si>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</si>
  <si>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</si>
  <si>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</si>
  <si>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</si>
  <si>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</si>
  <si>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</si>
  <si>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</si>
  <si>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</si>
  <si>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</si>
  <si>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</si>
  <si>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</si>
  <si>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</si>
  <si>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</si>
  <si>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</si>
  <si>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</si>
  <si>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</si>
  <si>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</si>
  <si>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</si>
  <si>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</si>
  <si>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</si>
  <si>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</si>
  <si>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</si>
  <si>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</si>
  <si>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</si>
  <si>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</si>
  <si>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</si>
  <si>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</si>
  <si>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</si>
  <si>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</si>
  <si>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</si>
  <si>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</si>
  <si>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</si>
  <si>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</si>
  <si>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</si>
  <si>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</si>
  <si>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</si>
  <si>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</si>
  <si>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</si>
  <si>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</si>
  <si>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</si>
  <si>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</si>
  <si>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</si>
  <si>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</si>
  <si>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</si>
  <si>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</si>
  <si>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</si>
  <si>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</si>
  <si>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</si>
  <si>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</si>
  <si>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</si>
  <si>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</si>
  <si>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</si>
  <si>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</si>
  <si>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</si>
  <si>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</si>
  <si>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</si>
  <si>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</si>
  <si>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</si>
  <si>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</si>
  <si>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</si>
  <si>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</si>
  <si>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</si>
  <si>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</si>
  <si>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</si>
  <si>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</si>
  <si>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</si>
  <si>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</si>
  <si>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</si>
  <si>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</si>
  <si>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</si>
  <si>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</si>
  <si>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</si>
  <si>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</si>
  <si>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</si>
  <si>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</si>
  <si>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</si>
  <si>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</si>
  <si>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</si>
  <si>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</si>
  <si>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</si>
  <si>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</si>
  <si>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</si>
  <si>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</si>
  <si>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</si>
  <si>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</si>
  <si>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</si>
  <si>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</si>
  <si>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</si>
  <si>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</si>
  <si>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</si>
  <si>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</si>
  <si>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</si>
  <si>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</si>
  <si>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</si>
  <si>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</si>
  <si>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</si>
  <si>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</si>
  <si>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</si>
  <si>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</si>
  <si>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</si>
  <si>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</si>
  <si>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</si>
  <si>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</si>
  <si>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</si>
  <si>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</si>
  <si>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</si>
  <si>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</si>
  <si>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</si>
  <si>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</si>
  <si>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</si>
  <si>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</si>
  <si>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</si>
  <si>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</si>
  <si>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</si>
  <si>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</si>
  <si>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</si>
  <si>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</si>
  <si>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</si>
  <si>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</si>
  <si>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</si>
  <si>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</si>
  <si>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</si>
  <si>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</si>
  <si>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</si>
  <si>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</si>
  <si>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</si>
  <si>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</si>
  <si>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</si>
  <si>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</si>
  <si>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</si>
  <si>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</si>
  <si>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</si>
  <si>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</si>
  <si>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</si>
  <si>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</si>
  <si>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</si>
  <si>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</si>
  <si>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</si>
  <si>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</si>
  <si>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</si>
  <si>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</si>
  <si>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</si>
  <si>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</si>
  <si>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</si>
  <si>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</si>
  <si>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</si>
  <si>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</si>
  <si>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</si>
  <si>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</si>
  <si>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</si>
  <si>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</si>
  <si>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</si>
  <si>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</si>
  <si>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</si>
  <si>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</si>
  <si>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</si>
  <si>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</si>
  <si>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</si>
  <si>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</si>
  <si>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</si>
  <si>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</si>
  <si>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</si>
  <si>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</si>
  <si>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</si>
  <si>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</si>
  <si>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</si>
  <si>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</si>
  <si>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</si>
  <si>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</si>
  <si>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</si>
  <si>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</si>
  <si>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</si>
  <si>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</si>
  <si>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</si>
  <si>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</si>
  <si>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</si>
  <si>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</si>
  <si>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</si>
  <si>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</si>
  <si>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</si>
  <si>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</si>
  <si>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</si>
  <si>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</si>
  <si>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</si>
  <si>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</si>
  <si>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</si>
  <si>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</si>
  <si>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</si>
  <si>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</si>
  <si>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</si>
  <si>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</si>
  <si>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</si>
  <si>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</si>
  <si>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</si>
  <si>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</si>
  <si>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</si>
  <si>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</si>
  <si>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</si>
  <si>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</si>
  <si>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</si>
  <si>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</si>
  <si>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</si>
  <si>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</si>
  <si>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</si>
  <si>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</si>
  <si>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</si>
  <si>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</si>
  <si>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</si>
  <si>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</si>
  <si>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</si>
  <si>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</si>
  <si>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</si>
  <si>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</si>
  <si>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</si>
  <si>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</si>
  <si>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</si>
  <si>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</si>
  <si>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</si>
  <si>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</si>
  <si>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</si>
  <si>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</si>
  <si>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</si>
  <si>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</si>
  <si>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</si>
  <si>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</si>
  <si>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</si>
  <si>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</si>
  <si>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</si>
  <si>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</si>
  <si>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</si>
  <si>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</si>
  <si>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</si>
  <si>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</si>
  <si>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</si>
  <si>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</si>
  <si>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</si>
  <si>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</si>
  <si>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</si>
  <si>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</si>
  <si>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</si>
  <si>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</si>
  <si>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</si>
  <si>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</si>
  <si>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</si>
  <si>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</si>
  <si>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</si>
  <si>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</si>
  <si>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</si>
  <si>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</si>
  <si>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</si>
  <si>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</si>
  <si>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</si>
  <si>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</si>
  <si>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</si>
  <si>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</si>
  <si>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</si>
  <si>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</si>
  <si>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</si>
  <si>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</si>
  <si>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</si>
  <si>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</si>
  <si>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</si>
  <si>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</si>
  <si>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</si>
  <si>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</si>
  <si>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</si>
  <si>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</si>
  <si>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</si>
  <si>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</si>
  <si>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</si>
  <si>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</si>
  <si>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</si>
  <si>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</si>
  <si>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</si>
  <si>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</si>
  <si>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</si>
  <si>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</si>
  <si>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</si>
  <si>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</si>
  <si>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</si>
  <si>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</si>
  <si>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</si>
  <si>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</si>
  <si>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</si>
  <si>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</si>
  <si>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</si>
  <si>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</si>
  <si>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</si>
  <si>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</si>
  <si>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</si>
  <si>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</si>
  <si>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</si>
  <si>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</si>
  <si>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</si>
  <si>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</si>
  <si>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</si>
  <si>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</si>
  <si>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</si>
  <si>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</si>
  <si>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</si>
  <si>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</si>
  <si>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</si>
  <si>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</si>
  <si>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</si>
  <si>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</si>
  <si>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</si>
  <si>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</si>
  <si>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</si>
  <si>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</si>
  <si>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</si>
  <si>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</si>
  <si>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</si>
  <si>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</si>
  <si>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</si>
  <si>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</si>
  <si>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</si>
  <si>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</si>
  <si>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</si>
  <si>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</si>
  <si>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</si>
  <si>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</si>
  <si>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</si>
  <si>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</si>
  <si>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</si>
  <si>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</si>
  <si>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</si>
  <si>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</si>
  <si>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</si>
  <si>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</si>
  <si>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</si>
  <si>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</si>
  <si>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</si>
  <si>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</si>
  <si>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</si>
  <si>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</si>
  <si>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</si>
  <si>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</si>
  <si>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</si>
  <si>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</si>
  <si>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</si>
  <si>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</si>
  <si>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</si>
  <si>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</si>
  <si>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</si>
  <si>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</si>
  <si>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</si>
  <si>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</si>
  <si>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</si>
  <si>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</si>
  <si>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</si>
  <si>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</si>
  <si>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</si>
  <si>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</si>
  <si>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</si>
  <si>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</si>
  <si>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</si>
  <si>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</si>
  <si>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</si>
  <si>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</si>
  <si>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</si>
  <si>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</si>
  <si>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</si>
  <si>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</si>
  <si>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</si>
  <si>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</si>
  <si>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</si>
  <si>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</si>
  <si>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</si>
  <si>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</si>
  <si>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</si>
  <si>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</si>
  <si>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</si>
  <si>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</si>
  <si>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</si>
  <si>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</si>
  <si>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</si>
  <si>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</si>
  <si>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</si>
  <si>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</si>
  <si>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</si>
  <si>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</si>
  <si>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</si>
  <si>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</si>
  <si>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</si>
  <si>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</si>
  <si>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</si>
  <si>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</si>
  <si>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</si>
  <si>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</si>
  <si>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</si>
  <si>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</si>
  <si>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</si>
  <si>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</si>
  <si>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</si>
  <si>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</si>
  <si>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</si>
  <si>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</si>
  <si>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</si>
  <si>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</si>
  <si>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</si>
  <si>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</si>
  <si>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</si>
  <si>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</si>
  <si>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</si>
  <si>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</si>
  <si>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</si>
  <si>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</si>
  <si>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</si>
  <si>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</si>
  <si>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</si>
  <si>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</si>
  <si>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</si>
  <si>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</si>
  <si>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</si>
  <si>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</si>
  <si>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</si>
  <si>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</si>
  <si>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</si>
  <si>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</si>
  <si>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</si>
  <si>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</si>
  <si>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</si>
  <si>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</si>
  <si>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</si>
  <si>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</si>
  <si>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</si>
  <si>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</si>
  <si>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</si>
  <si>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</si>
  <si>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</si>
  <si>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</si>
  <si>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</si>
  <si>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</si>
  <si>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</si>
  <si>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</si>
  <si>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</si>
  <si>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</si>
  <si>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</si>
  <si>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</si>
  <si>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</si>
  <si>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</si>
  <si>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</si>
  <si>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</si>
  <si>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</si>
  <si>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</si>
  <si>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</si>
  <si>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</si>
  <si>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</si>
  <si>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</si>
  <si>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</si>
  <si>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</si>
  <si>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</si>
  <si>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</si>
  <si>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</si>
  <si>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</si>
  <si>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</si>
  <si>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</si>
  <si>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</si>
  <si>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</si>
  <si>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</si>
  <si>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</si>
  <si>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</si>
  <si>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</si>
  <si>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</si>
  <si>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</si>
  <si>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</si>
  <si>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</si>
  <si>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</si>
  <si>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</si>
  <si>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</si>
  <si>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</si>
  <si>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</si>
  <si>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</si>
  <si>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</si>
  <si>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</si>
  <si>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</si>
  <si>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</si>
  <si>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</si>
  <si>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</si>
  <si>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</si>
  <si>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</si>
  <si>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</si>
  <si>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</si>
  <si>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</si>
  <si>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</si>
  <si>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</si>
  <si>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</si>
  <si>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</si>
  <si>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</si>
  <si>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</si>
  <si>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</si>
  <si>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</si>
  <si>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</si>
  <si>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</si>
  <si>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</si>
  <si>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</si>
  <si>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</si>
  <si>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</si>
  <si>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</si>
  <si>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</si>
  <si>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</si>
  <si>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</si>
  <si>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</si>
  <si>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</si>
  <si>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</si>
  <si>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</si>
  <si>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</si>
  <si>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</si>
  <si>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</si>
  <si>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</si>
  <si>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</si>
  <si>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</si>
  <si>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</si>
  <si>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</si>
  <si>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</si>
  <si>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</si>
  <si>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</si>
  <si>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</si>
  <si>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</si>
  <si>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</si>
  <si>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</si>
  <si>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</si>
  <si>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</si>
  <si>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</si>
  <si>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</si>
  <si>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</si>
  <si>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</si>
  <si>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</si>
  <si>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</si>
  <si>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</si>
  <si>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</si>
  <si>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</si>
  <si>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</si>
  <si>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</si>
  <si>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</si>
  <si>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</si>
  <si>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</si>
  <si>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</si>
  <si>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</si>
  <si>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</si>
  <si>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</si>
  <si>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</si>
  <si>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</si>
  <si>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</si>
  <si>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</si>
  <si>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</si>
  <si>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</si>
  <si>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</si>
  <si>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</si>
  <si>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</si>
  <si>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</si>
  <si>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</si>
  <si>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</si>
  <si>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</si>
  <si>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</si>
  <si>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</si>
  <si>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</si>
  <si>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</si>
  <si>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</si>
  <si>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</si>
  <si>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</si>
  <si>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</si>
  <si>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</si>
  <si>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</si>
  <si>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</si>
  <si>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</si>
  <si>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</si>
  <si>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</si>
  <si>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</si>
  <si>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</si>
  <si>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</si>
  <si>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</si>
  <si>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</si>
  <si>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</si>
  <si>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</si>
  <si>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</si>
  <si>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</si>
  <si>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</si>
  <si>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</si>
  <si>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</si>
  <si>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</si>
  <si>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</si>
  <si>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</si>
  <si>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</si>
  <si>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</si>
  <si>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</si>
  <si>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</si>
  <si>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</si>
  <si>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</si>
  <si>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</si>
  <si>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</si>
  <si>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</si>
  <si>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</si>
  <si>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</si>
  <si>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</si>
  <si>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</si>
  <si>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</si>
  <si>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</si>
  <si>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</si>
  <si>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</si>
  <si>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</si>
  <si>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</si>
  <si>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</si>
  <si>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</si>
  <si>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</si>
  <si>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</si>
  <si>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</si>
  <si>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</si>
  <si>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</si>
  <si>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</si>
  <si>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</si>
  <si>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</si>
  <si>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</si>
  <si>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</si>
  <si>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</si>
  <si>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</si>
  <si>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</si>
  <si>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</si>
  <si>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</si>
  <si>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</si>
  <si>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</si>
  <si>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</si>
  <si>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</si>
  <si>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</si>
  <si>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</si>
  <si>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</si>
  <si>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</si>
  <si>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</si>
  <si>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</si>
  <si>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</si>
  <si>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</si>
  <si>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</si>
  <si>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</si>
  <si>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</si>
  <si>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</si>
  <si>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</si>
  <si>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</si>
  <si>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</si>
  <si>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</si>
  <si>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</si>
  <si>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</si>
  <si>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</si>
  <si>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</si>
  <si>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</si>
  <si>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</si>
  <si>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</si>
  <si>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</si>
  <si>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</si>
  <si>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</si>
  <si>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</si>
  <si>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</si>
  <si>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</si>
  <si>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</si>
  <si>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</si>
  <si>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</si>
  <si>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</si>
  <si>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</si>
  <si>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</si>
  <si>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</si>
  <si>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</si>
  <si>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</si>
  <si>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</si>
  <si>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</si>
  <si>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</si>
  <si>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</si>
  <si>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</si>
  <si>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</si>
  <si>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</si>
  <si>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</si>
  <si>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</si>
  <si>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</si>
  <si>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</si>
  <si>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</si>
  <si>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</si>
  <si>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</si>
  <si>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</si>
  <si>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</si>
  <si>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</si>
  <si>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</si>
  <si>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</si>
  <si>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</si>
  <si>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</si>
  <si>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</si>
  <si>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</si>
  <si>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</si>
  <si>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</si>
  <si>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</si>
  <si>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</si>
  <si>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</si>
  <si>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</si>
  <si>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</si>
  <si>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</si>
  <si>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</si>
  <si>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</si>
  <si>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</si>
  <si>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</si>
  <si>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</si>
  <si>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</si>
  <si>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</si>
  <si>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</si>
  <si>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</si>
  <si>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</si>
  <si>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</si>
  <si>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</si>
  <si>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</si>
  <si>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</si>
  <si>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</si>
  <si>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</si>
  <si>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</si>
  <si>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</si>
  <si>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</si>
  <si>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</si>
  <si>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</si>
  <si>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</si>
  <si>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</si>
  <si>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</si>
  <si>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</si>
  <si>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</si>
  <si>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</si>
  <si>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</si>
  <si>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</si>
  <si>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</si>
  <si>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</si>
  <si>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</si>
  <si>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</si>
  <si>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</si>
  <si>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</si>
  <si>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</si>
  <si>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</si>
  <si>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</si>
  <si>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</si>
  <si>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</si>
  <si>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</si>
  <si>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</si>
  <si>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</si>
  <si>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</si>
  <si>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</si>
  <si>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</si>
  <si>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</si>
  <si>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</si>
  <si>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</si>
  <si>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</si>
  <si>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</si>
  <si>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</si>
  <si>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</si>
  <si>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</si>
  <si>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</si>
  <si>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</si>
  <si>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</si>
  <si>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</si>
  <si>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</si>
  <si>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</si>
  <si>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</si>
  <si>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</si>
  <si>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</si>
  <si>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</si>
  <si>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</si>
  <si>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</si>
  <si>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</si>
  <si>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</si>
  <si>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</si>
  <si>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</si>
  <si>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</si>
  <si>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</si>
  <si>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</si>
  <si>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</si>
  <si>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</si>
  <si>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</si>
  <si>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</si>
  <si>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</si>
  <si>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</si>
  <si>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</si>
  <si>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</si>
  <si>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</si>
  <si>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</si>
  <si>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</si>
  <si>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</si>
  <si>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</si>
  <si>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</si>
  <si>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</si>
  <si>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</si>
  <si>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</si>
  <si>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</si>
  <si>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</si>
  <si>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</si>
  <si>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</si>
  <si>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</si>
  <si>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</si>
  <si>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</si>
  <si>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</si>
  <si>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</si>
  <si>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</si>
  <si>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</si>
  <si>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</si>
  <si>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</si>
  <si>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</si>
  <si>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</si>
  <si>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</si>
  <si>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</si>
  <si>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</si>
  <si>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</si>
  <si>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</si>
  <si>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</si>
  <si>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</si>
  <si>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</si>
  <si>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</si>
  <si>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</si>
  <si>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</si>
  <si>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</si>
  <si>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</si>
  <si>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</si>
  <si>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</si>
  <si>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</si>
  <si>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</si>
  <si>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</si>
  <si>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</si>
  <si>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</si>
  <si>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</si>
  <si>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</si>
  <si>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</si>
  <si>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</si>
  <si>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</si>
  <si>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</si>
  <si>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</si>
  <si>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</si>
  <si>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</si>
  <si>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</si>
  <si>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</si>
  <si>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</si>
  <si>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</si>
  <si>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</si>
  <si>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</si>
  <si>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</si>
  <si>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</si>
  <si>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</si>
  <si>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</si>
  <si>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</si>
  <si>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</si>
  <si>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</si>
  <si>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</si>
  <si>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</si>
  <si>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</si>
  <si>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</si>
  <si>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</si>
  <si>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</si>
  <si>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</si>
  <si>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</si>
  <si>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</si>
  <si>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</si>
  <si>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</si>
  <si>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</si>
  <si>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</si>
  <si>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</si>
  <si>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</si>
  <si>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</si>
  <si>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</si>
  <si>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</si>
  <si>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</si>
  <si>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</si>
  <si>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</si>
  <si>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</si>
  <si>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</si>
  <si>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</si>
  <si>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</si>
  <si>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</si>
  <si>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</si>
  <si>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</si>
  <si>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</si>
  <si>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</si>
  <si>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</si>
  <si>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</si>
  <si>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</si>
  <si>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</si>
  <si>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</si>
  <si>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</si>
  <si>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</si>
  <si>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</si>
  <si>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</si>
  <si>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</si>
  <si>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</si>
  <si>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</si>
  <si>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</si>
  <si>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</si>
  <si>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</si>
  <si>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</si>
  <si>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</si>
  <si>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</si>
  <si>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</si>
  <si>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</si>
  <si>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</si>
  <si>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</si>
  <si>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</si>
  <si>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</si>
  <si>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</si>
  <si>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</si>
  <si>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</si>
  <si>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</si>
  <si>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</si>
  <si>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</si>
  <si>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</si>
  <si>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</si>
  <si>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</si>
  <si>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</si>
  <si>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</si>
  <si>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</si>
  <si>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</si>
  <si>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</si>
  <si>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</si>
  <si>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</si>
  <si>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</si>
  <si>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</si>
  <si>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</si>
  <si>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</si>
  <si>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</si>
  <si>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</si>
  <si>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</si>
  <si>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</si>
  <si>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</si>
  <si>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</si>
  <si>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</si>
  <si>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</si>
  <si>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</si>
  <si>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</si>
  <si>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</si>
  <si>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</si>
  <si>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</si>
  <si>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</si>
  <si>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</si>
  <si>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</si>
  <si>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</si>
  <si>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</si>
  <si>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</si>
  <si>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</si>
  <si>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</si>
  <si>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</si>
  <si>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</si>
  <si>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</si>
  <si>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</si>
  <si>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</si>
  <si>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</si>
  <si>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</si>
  <si>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</si>
  <si>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</si>
  <si>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</si>
  <si>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</si>
  <si>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</si>
  <si>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</si>
  <si>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</si>
  <si>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</si>
  <si>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</si>
  <si>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</si>
  <si>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</si>
  <si>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</si>
  <si>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</si>
  <si>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</si>
  <si>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</si>
  <si>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</si>
  <si>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</si>
  <si>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</si>
  <si>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</si>
  <si>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</si>
  <si>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</si>
  <si>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</si>
  <si>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</si>
  <si>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</si>
  <si>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</si>
  <si>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</si>
  <si>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</si>
  <si>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</si>
  <si>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</si>
  <si>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</si>
  <si>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</si>
  <si>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</si>
  <si>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</si>
  <si>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</si>
  <si>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</si>
  <si>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</si>
  <si>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</si>
  <si>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</si>
  <si>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</si>
  <si>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</si>
  <si>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</si>
  <si>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</si>
  <si>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</si>
  <si>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</si>
  <si>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</si>
  <si>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</si>
  <si>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</si>
  <si>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</si>
  <si>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</si>
  <si>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</si>
  <si>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</si>
  <si>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</si>
  <si>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</si>
  <si>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</si>
  <si>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</si>
  <si>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</si>
  <si>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</si>
  <si>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</si>
  <si>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</si>
  <si>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</si>
  <si>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</si>
  <si>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</si>
  <si>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</si>
  <si>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</si>
  <si>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</si>
  <si>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</si>
  <si>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</si>
  <si>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</si>
  <si>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</si>
  <si>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</si>
  <si>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</si>
  <si>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</si>
  <si>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</si>
  <si>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</si>
  <si>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</si>
  <si>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</si>
  <si>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</si>
  <si>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</si>
  <si>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</si>
  <si>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</si>
  <si>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</si>
  <si>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</si>
  <si>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</si>
  <si>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</si>
  <si>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</si>
  <si>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</si>
  <si>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</si>
  <si>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</si>
  <si>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</si>
  <si>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</si>
  <si>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</si>
  <si>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</si>
  <si>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</si>
  <si>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</si>
  <si>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</si>
  <si>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</si>
  <si>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</si>
  <si>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</si>
  <si>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</si>
  <si>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</si>
  <si>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</si>
  <si>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</si>
  <si>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</si>
  <si>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</si>
  <si>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</si>
  <si>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</si>
  <si>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</si>
  <si>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</si>
  <si>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</si>
  <si>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</si>
  <si>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</si>
  <si>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</si>
  <si>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</si>
  <si>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</si>
  <si>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</si>
  <si>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</si>
  <si>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</si>
  <si>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</si>
  <si>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</si>
  <si>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</si>
  <si>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</si>
  <si>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</si>
  <si>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</si>
  <si>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</si>
  <si>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</si>
  <si>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</si>
  <si>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</si>
  <si>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</si>
  <si>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</si>
  <si>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</si>
  <si>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</si>
  <si>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</si>
  <si>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</si>
  <si>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</si>
  <si>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</si>
  <si>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</si>
  <si>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</si>
  <si>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</si>
  <si>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</si>
  <si>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</si>
  <si>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</si>
  <si>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</si>
  <si>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</si>
  <si>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</si>
  <si>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</si>
  <si>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</si>
  <si>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</si>
  <si>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</si>
  <si>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</si>
  <si>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</si>
  <si>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</si>
  <si>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</si>
  <si>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</si>
  <si>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</si>
  <si>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</si>
  <si>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</si>
  <si>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</si>
  <si>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</si>
  <si>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</si>
  <si>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</si>
  <si>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</si>
  <si>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</si>
  <si>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</si>
  <si>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</si>
  <si>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</si>
  <si>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</si>
  <si>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</si>
  <si>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</si>
  <si>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</si>
  <si>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</si>
  <si>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</si>
  <si>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</si>
  <si>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</si>
  <si>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</si>
  <si>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</si>
  <si>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</si>
  <si>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</si>
  <si>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</si>
  <si>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</si>
  <si>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</si>
  <si>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</si>
  <si>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</si>
  <si>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</si>
  <si>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</si>
  <si>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</si>
  <si>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</si>
  <si>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</si>
  <si>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</si>
  <si>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</si>
  <si>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</si>
  <si>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</si>
  <si>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</si>
  <si>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</si>
  <si>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</si>
  <si>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</si>
  <si>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</si>
  <si>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</si>
  <si>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</si>
  <si>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</si>
  <si>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</si>
  <si>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</si>
  <si>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</si>
  <si>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</si>
  <si>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</si>
  <si>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</si>
  <si>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</si>
  <si>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</si>
  <si>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</si>
  <si>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</si>
  <si>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</si>
  <si>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</si>
  <si>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</si>
  <si>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</si>
  <si>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</si>
  <si>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</si>
  <si>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</si>
  <si>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</si>
  <si>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</si>
  <si>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</si>
  <si>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</si>
  <si>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</si>
  <si>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</si>
  <si>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</si>
  <si>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</si>
  <si>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</si>
  <si>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</si>
  <si>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</si>
  <si>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</si>
  <si>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</si>
  <si>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</si>
  <si>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</si>
  <si>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</si>
  <si>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</si>
  <si>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</si>
  <si>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</si>
  <si>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</si>
  <si>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</si>
  <si>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</si>
  <si>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</si>
  <si>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</si>
  <si>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</si>
  <si>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</si>
  <si>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</si>
  <si>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</si>
  <si>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</si>
  <si>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</si>
  <si>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</si>
  <si>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</si>
  <si>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</si>
  <si>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</si>
  <si>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</si>
  <si>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</si>
  <si>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</si>
  <si>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</si>
  <si>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</si>
  <si>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</si>
  <si>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</si>
  <si>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</si>
  <si>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</si>
  <si>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</si>
  <si>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</si>
  <si>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</si>
  <si>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</si>
  <si>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</si>
  <si>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</si>
  <si>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</si>
  <si>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</si>
  <si>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</si>
  <si>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</si>
  <si>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</si>
  <si>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</si>
  <si>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</si>
  <si>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</si>
  <si>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</si>
  <si>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</si>
  <si>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</si>
  <si>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</si>
  <si>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</si>
  <si>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</si>
  <si>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</si>
  <si>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</si>
  <si>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</si>
  <si>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</si>
  <si>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</si>
  <si>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</si>
  <si>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</si>
  <si>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</si>
  <si>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</si>
  <si>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</si>
  <si>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</si>
  <si>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</si>
  <si>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</si>
  <si>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</si>
  <si>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</si>
  <si>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</si>
  <si>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</si>
  <si>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</si>
  <si>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</si>
  <si>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</si>
  <si>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</si>
  <si>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</si>
  <si>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</si>
  <si>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</si>
  <si>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</si>
  <si>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</si>
  <si>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</si>
  <si>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</si>
  <si>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</si>
  <si>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</si>
  <si>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</si>
  <si>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</si>
  <si>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</si>
  <si>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</si>
  <si>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</si>
  <si>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</si>
  <si>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</si>
  <si>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</si>
  <si>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</si>
  <si>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</si>
  <si>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</si>
  <si>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</si>
  <si>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</si>
  <si>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</si>
  <si>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</si>
  <si>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</si>
  <si>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</si>
  <si>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</si>
  <si>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</si>
  <si>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</si>
  <si>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</si>
  <si>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</si>
  <si>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</si>
  <si>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</si>
  <si>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</si>
  <si>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</si>
  <si>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</si>
  <si>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</si>
  <si>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</si>
  <si>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</si>
  <si>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</si>
  <si>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</si>
  <si>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</si>
  <si>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</si>
  <si>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</si>
  <si>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</si>
  <si>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</si>
  <si>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</si>
  <si>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</si>
  <si>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</si>
  <si>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</si>
  <si>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</si>
  <si>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</si>
  <si>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</si>
  <si>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</si>
  <si>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</si>
  <si>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</si>
  <si>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</si>
  <si>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</si>
  <si>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</si>
  <si>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</si>
  <si>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</si>
  <si>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</si>
  <si>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</si>
  <si>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</si>
  <si>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</si>
  <si>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</si>
  <si>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</si>
  <si>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</si>
  <si>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</si>
  <si>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</si>
  <si>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</si>
  <si>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</si>
  <si>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</si>
  <si>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</si>
  <si>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</si>
  <si>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</si>
  <si>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</si>
  <si>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</si>
  <si>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</si>
  <si>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</si>
  <si>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</si>
  <si>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</si>
  <si>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</si>
  <si>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</si>
  <si>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</si>
  <si>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</si>
  <si>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</si>
  <si>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</si>
  <si>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</si>
  <si>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</si>
  <si>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</si>
  <si>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</si>
  <si>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</si>
  <si>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</si>
  <si>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</si>
  <si>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</si>
  <si>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</si>
  <si>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</si>
  <si>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</si>
  <si>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</si>
  <si>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</si>
  <si>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</si>
  <si>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</si>
  <si>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</si>
  <si>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</si>
  <si>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</si>
  <si>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</si>
  <si>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</si>
  <si>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</si>
  <si>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</si>
  <si>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</si>
  <si>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</si>
  <si>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</si>
  <si>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</si>
  <si>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</si>
  <si>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</si>
  <si>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</si>
  <si>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</si>
  <si>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</si>
  <si>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</si>
  <si>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</si>
  <si>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</si>
  <si>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</si>
  <si>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</si>
  <si>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</si>
  <si>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</si>
  <si>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</si>
  <si>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</si>
  <si>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</si>
  <si>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</si>
  <si>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</si>
  <si>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</si>
  <si>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</si>
  <si>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</si>
  <si>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</si>
  <si>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</si>
  <si>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</si>
  <si>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</si>
  <si>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</si>
  <si>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</si>
  <si>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</si>
  <si>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</si>
  <si>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</si>
  <si>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</si>
  <si>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</si>
  <si>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</si>
  <si>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</si>
  <si>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</si>
  <si>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</si>
  <si>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</si>
  <si>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</si>
  <si>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</si>
  <si>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</si>
  <si>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</si>
  <si>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</si>
  <si>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</si>
  <si>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</si>
  <si>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</si>
  <si>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</si>
  <si>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</si>
  <si>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</si>
  <si>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</si>
  <si>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</si>
  <si>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</si>
  <si>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</si>
  <si>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</si>
  <si>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</si>
  <si>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</si>
  <si>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</si>
  <si>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</si>
  <si>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</si>
  <si>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</si>
  <si>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</si>
  <si>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</si>
  <si>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</si>
  <si>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</si>
  <si>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</si>
  <si>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</si>
  <si>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</si>
  <si>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</si>
  <si>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</si>
  <si>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</si>
  <si>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</si>
  <si>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</si>
  <si>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</si>
  <si>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</si>
  <si>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</si>
  <si>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</si>
  <si>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</si>
  <si>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</si>
  <si>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</si>
  <si>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</si>
  <si>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</si>
  <si>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</si>
  <si>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</si>
  <si>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</si>
  <si>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</si>
  <si>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</si>
  <si>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</si>
  <si>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</si>
  <si>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</si>
  <si>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</si>
  <si>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</si>
  <si>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</si>
  <si>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</si>
  <si>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</si>
  <si>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</si>
  <si>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</si>
  <si>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</si>
  <si>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</si>
  <si>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</si>
  <si>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</si>
  <si>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</si>
  <si>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</si>
  <si>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</si>
  <si>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</si>
  <si>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</si>
  <si>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</si>
  <si>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</si>
  <si>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</si>
  <si>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</si>
  <si>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</si>
  <si>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</si>
  <si>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</si>
  <si>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</si>
  <si>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</si>
  <si>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</si>
  <si>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</si>
  <si>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</si>
  <si>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</si>
  <si>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</si>
  <si>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</si>
  <si>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</si>
  <si>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</si>
  <si>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</si>
  <si>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</si>
  <si>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</si>
  <si>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</si>
  <si>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</si>
  <si>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</si>
  <si>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</si>
  <si>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</si>
  <si>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</si>
  <si>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</si>
  <si>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</si>
  <si>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</si>
  <si>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</si>
  <si>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</si>
  <si>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</si>
  <si>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</si>
  <si>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</si>
  <si>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</si>
  <si>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</si>
  <si>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</si>
  <si>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</si>
  <si>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</si>
  <si>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</si>
  <si>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</si>
  <si>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</si>
  <si>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</si>
  <si>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</si>
  <si>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</si>
  <si>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</si>
  <si>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</si>
  <si>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</si>
  <si>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</si>
  <si>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</si>
  <si>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</si>
  <si>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</si>
  <si>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</si>
  <si>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</si>
  <si>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</si>
  <si>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</si>
  <si>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</si>
  <si>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</si>
  <si>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</si>
  <si>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</si>
  <si>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</si>
  <si>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</si>
  <si>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</si>
  <si>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</si>
  <si>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</si>
  <si>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</si>
  <si>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</si>
  <si>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</si>
  <si>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</si>
  <si>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</si>
  <si>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</si>
  <si>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</si>
  <si>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</si>
  <si>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</si>
  <si>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</si>
  <si>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</si>
  <si>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</si>
  <si>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</si>
  <si>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</si>
  <si>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</si>
  <si>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</si>
  <si>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</si>
  <si>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</si>
  <si>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</si>
  <si>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</si>
  <si>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</si>
  <si>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</si>
  <si>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</si>
  <si>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</si>
  <si>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</si>
  <si>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</si>
  <si>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</si>
  <si>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</si>
  <si>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</si>
  <si>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</si>
  <si>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</si>
  <si>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</si>
  <si>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</si>
  <si>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</si>
  <si>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</si>
  <si>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</si>
  <si>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</si>
  <si>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</si>
  <si>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</si>
  <si>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</si>
  <si>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</si>
  <si>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</si>
  <si>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</si>
  <si>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</si>
  <si>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</si>
  <si>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</si>
  <si>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</si>
  <si>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</si>
  <si>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</si>
  <si>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</si>
  <si>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</si>
  <si>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</si>
  <si>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</si>
  <si>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</si>
  <si>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</si>
  <si>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</si>
  <si>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</si>
  <si>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</si>
  <si>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</si>
  <si>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</si>
  <si>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</si>
  <si>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</si>
  <si>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</si>
  <si>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</si>
  <si>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</si>
  <si>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</si>
  <si>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</si>
  <si>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</si>
  <si>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</si>
  <si>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</si>
  <si>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</si>
  <si>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</si>
  <si>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</si>
  <si>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</si>
  <si>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</si>
  <si>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</si>
  <si>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</si>
  <si>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</si>
  <si>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</si>
  <si>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</si>
  <si>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</si>
  <si>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</si>
  <si>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</si>
  <si>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</si>
  <si>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</si>
  <si>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</si>
  <si>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</si>
  <si>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</si>
  <si>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</si>
  <si>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</si>
  <si>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</si>
  <si>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</si>
  <si>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</si>
  <si>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</si>
  <si>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</si>
  <si>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</si>
  <si>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</si>
  <si>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</si>
  <si>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</si>
  <si>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</si>
  <si>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</si>
  <si>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</si>
  <si>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</si>
  <si>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</si>
  <si>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</si>
  <si>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</si>
  <si>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</si>
  <si>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</si>
  <si>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</si>
  <si>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</si>
  <si>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</si>
  <si>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</si>
  <si>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</si>
  <si>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</si>
  <si>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</si>
  <si>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</si>
  <si>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</si>
  <si>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</si>
  <si>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</si>
  <si>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</si>
  <si>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</si>
  <si>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</si>
  <si>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</si>
  <si>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</si>
  <si>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</si>
  <si>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</si>
  <si>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</si>
  <si>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</si>
  <si>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</si>
  <si>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</si>
  <si>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</si>
  <si>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</si>
  <si>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</si>
  <si>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</si>
  <si>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</si>
  <si>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</si>
  <si>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</si>
  <si>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</si>
  <si>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</si>
  <si>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</si>
  <si>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</si>
  <si>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</si>
  <si>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</si>
  <si>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</si>
  <si>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</si>
  <si>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</si>
  <si>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</si>
  <si>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</si>
  <si>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</si>
  <si>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</si>
  <si>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</si>
  <si>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</si>
  <si>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</si>
  <si>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</si>
  <si>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</si>
  <si>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</si>
  <si>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</si>
  <si>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</si>
  <si>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</si>
  <si>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</si>
  <si>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</si>
  <si>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</si>
  <si>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</si>
  <si>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</si>
  <si>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</si>
  <si>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</si>
  <si>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</si>
  <si>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</si>
  <si>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</si>
  <si>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</si>
  <si>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</si>
  <si>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</si>
  <si>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</si>
  <si>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</si>
  <si>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</si>
  <si>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</si>
  <si>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</si>
  <si>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</si>
  <si>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</si>
  <si>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</si>
  <si>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</si>
  <si>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</si>
  <si>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</si>
  <si>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</si>
  <si>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</si>
  <si>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</si>
  <si>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</si>
  <si>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</si>
  <si>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</si>
  <si>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</si>
  <si>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</si>
  <si>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</si>
  <si>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</si>
  <si>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</si>
  <si>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</si>
  <si>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</si>
  <si>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</si>
  <si>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</si>
  <si>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</si>
  <si>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</si>
  <si>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</si>
  <si>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</si>
  <si>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</si>
  <si>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</si>
  <si>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</si>
  <si>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</si>
  <si>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</si>
  <si>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</si>
  <si>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</si>
  <si>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</si>
  <si>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</si>
  <si>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</si>
  <si>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</si>
  <si>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</si>
  <si>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</si>
  <si>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</si>
  <si>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</si>
  <si>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</si>
  <si>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</si>
  <si>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</si>
  <si>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</si>
  <si>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</si>
  <si>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</si>
  <si>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</si>
  <si>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</si>
  <si>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</si>
  <si>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</si>
  <si>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</si>
  <si>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</si>
  <si>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</si>
  <si>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</si>
  <si>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</si>
  <si>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</si>
  <si>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</si>
  <si>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</si>
  <si>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</si>
  <si>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</si>
  <si>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</si>
  <si>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</si>
  <si>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</si>
  <si>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</si>
  <si>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</si>
  <si>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</si>
  <si>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</si>
  <si>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</si>
  <si>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</si>
  <si>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</si>
  <si>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</si>
  <si>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</si>
  <si>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</si>
  <si>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</si>
  <si>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</si>
  <si>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</si>
  <si>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</si>
  <si>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</si>
  <si>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</si>
  <si>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</si>
  <si>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</si>
  <si>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</si>
  <si>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</si>
  <si>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</si>
  <si>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</si>
  <si>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</si>
  <si>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</si>
  <si>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</si>
  <si>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</si>
  <si>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</si>
  <si>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</si>
  <si>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</si>
  <si>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</si>
  <si>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</si>
  <si>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</si>
  <si>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</si>
  <si>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</si>
  <si>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</si>
  <si>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</si>
  <si>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</si>
  <si>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</si>
  <si>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</si>
  <si>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</si>
  <si>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</si>
  <si>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</si>
  <si>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</si>
  <si>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</si>
  <si>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</si>
  <si>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</si>
  <si>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</si>
  <si>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</si>
  <si>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</si>
  <si>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</si>
  <si>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</si>
  <si>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</si>
  <si>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</si>
  <si>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</si>
  <si>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</si>
  <si>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</si>
  <si>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</si>
  <si>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</si>
  <si>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</si>
  <si>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</si>
  <si>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</si>
  <si>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</si>
  <si>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</si>
  <si>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</si>
  <si>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</si>
  <si>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</si>
  <si>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</si>
  <si>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</si>
  <si>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</si>
  <si>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</si>
  <si>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</si>
  <si>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</si>
  <si>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</si>
  <si>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</si>
  <si>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</si>
  <si>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</si>
  <si>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</si>
  <si>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</si>
  <si>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</si>
  <si>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</si>
  <si>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</si>
  <si>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</si>
  <si>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</si>
  <si>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</si>
  <si>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</si>
  <si>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</si>
  <si>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</si>
  <si>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</si>
  <si>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</si>
  <si>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</si>
  <si>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</si>
  <si>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</si>
  <si>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</si>
  <si>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</si>
  <si>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</si>
  <si>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</si>
  <si>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</si>
  <si>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</si>
  <si>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</si>
  <si>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</si>
  <si>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</si>
  <si>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</si>
  <si>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</si>
  <si>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</si>
  <si>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</si>
  <si>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</si>
  <si>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</si>
  <si>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</si>
  <si>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</si>
  <si>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</si>
  <si>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</si>
  <si>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</si>
  <si>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</si>
  <si>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</si>
  <si>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</si>
  <si>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</si>
  <si>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</si>
  <si>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</si>
  <si>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</si>
  <si>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</si>
  <si>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</si>
  <si>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</si>
  <si>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</si>
  <si>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</si>
  <si>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</si>
  <si>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</si>
  <si>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</si>
  <si>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</si>
  <si>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</si>
  <si>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</si>
  <si>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</si>
  <si>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</si>
  <si>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</si>
  <si>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</si>
  <si>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</si>
  <si>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</si>
  <si>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</si>
  <si>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</si>
  <si>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</si>
  <si>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</si>
  <si>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</si>
  <si>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</si>
  <si>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</si>
  <si>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</si>
  <si>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</si>
  <si>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</si>
  <si>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</si>
  <si>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</si>
  <si>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</si>
  <si>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</si>
  <si>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</si>
  <si>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</si>
  <si>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</si>
  <si>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</si>
  <si>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</si>
  <si>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</si>
  <si>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</si>
  <si>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</si>
  <si>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</si>
  <si>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</si>
  <si>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</si>
  <si>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</si>
  <si>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</si>
  <si>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</si>
  <si>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</si>
  <si>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</si>
  <si>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</si>
  <si>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</si>
  <si>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</si>
  <si>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</si>
  <si>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</si>
  <si>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</si>
  <si>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</si>
  <si>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</si>
  <si>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</si>
  <si>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</si>
  <si>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</si>
  <si>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</si>
  <si>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</si>
  <si>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</si>
  <si>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</si>
  <si>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</si>
  <si>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</si>
  <si>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</si>
  <si>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</si>
  <si>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</si>
  <si>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</si>
  <si>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</si>
  <si>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</si>
  <si>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</si>
  <si>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</si>
  <si>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</si>
  <si>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</si>
  <si>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</si>
  <si>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</si>
  <si>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</si>
  <si>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</si>
  <si>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</si>
  <si>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</si>
  <si>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</si>
  <si>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</si>
  <si>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</si>
  <si>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</si>
  <si>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</si>
  <si>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</si>
  <si>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</si>
  <si>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</si>
  <si>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</si>
  <si>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</si>
  <si>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</si>
  <si>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</si>
  <si>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</si>
  <si>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</si>
  <si>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</si>
  <si>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</si>
  <si>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</si>
  <si>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</si>
  <si>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</si>
  <si>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</si>
  <si>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</si>
  <si>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</si>
  <si>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</si>
  <si>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</si>
  <si>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</si>
  <si>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</si>
  <si>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</si>
  <si>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</si>
  <si>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</si>
  <si>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</si>
  <si>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</si>
  <si>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</si>
  <si>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</si>
  <si>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</si>
  <si>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</si>
  <si>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</si>
  <si>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</si>
  <si>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</si>
  <si>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</si>
  <si>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</si>
  <si>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</si>
  <si>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</si>
  <si>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</si>
  <si>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</si>
  <si>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</si>
  <si>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</si>
  <si>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</si>
  <si>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</si>
  <si>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</si>
  <si>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</si>
  <si>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</si>
  <si>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</si>
  <si>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</si>
  <si>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</si>
  <si>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</si>
  <si>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</si>
  <si>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</si>
  <si>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</si>
  <si>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</si>
  <si>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</si>
  <si>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</si>
  <si>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</si>
  <si>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</si>
  <si>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</si>
  <si>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</si>
  <si>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</si>
  <si>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</si>
  <si>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</si>
  <si>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</si>
  <si>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</si>
  <si>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</si>
  <si>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</si>
  <si>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</si>
  <si>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</si>
  <si>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</si>
  <si>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</si>
  <si>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</si>
  <si>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</si>
  <si>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</si>
  <si>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</si>
  <si>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</si>
  <si>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</si>
  <si>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</si>
  <si>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</si>
  <si>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</si>
  <si>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</si>
  <si>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</si>
  <si>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</si>
  <si>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</si>
  <si>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</si>
  <si>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</si>
  <si>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</si>
  <si>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</si>
  <si>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</si>
  <si>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</si>
  <si>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</si>
  <si>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</si>
  <si>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</si>
  <si>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</si>
  <si>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</si>
  <si>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</si>
  <si>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</si>
  <si>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</si>
  <si>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</si>
  <si>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</si>
  <si>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</si>
  <si>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</si>
  <si>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</si>
  <si>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</si>
  <si>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</si>
  <si>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</si>
  <si>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</si>
  <si>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</si>
  <si>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</si>
  <si>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</si>
  <si>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</si>
  <si>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</si>
  <si>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</si>
  <si>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</si>
  <si>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</si>
  <si>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</si>
  <si>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</si>
  <si>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</si>
  <si>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</si>
  <si>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</si>
  <si>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</si>
  <si>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</si>
  <si>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</si>
  <si>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</si>
  <si>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</si>
  <si>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</si>
  <si>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</si>
  <si>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</si>
  <si>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</si>
  <si>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</si>
  <si>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</si>
  <si>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</si>
  <si>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</si>
  <si>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</si>
  <si>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</si>
  <si>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</si>
  <si>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</si>
  <si>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</si>
  <si>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</si>
  <si>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</si>
  <si>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</si>
  <si>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</si>
  <si>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</si>
  <si>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</si>
  <si>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</si>
  <si>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</si>
  <si>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</si>
  <si>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</si>
  <si>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</si>
  <si>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</si>
  <si>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</si>
  <si>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</si>
  <si>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</si>
  <si>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</si>
  <si>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</si>
  <si>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</si>
  <si>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</si>
  <si>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</si>
  <si>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</si>
  <si>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</si>
  <si>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</si>
  <si>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</si>
  <si>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</si>
  <si>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</si>
  <si>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</si>
  <si>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</si>
  <si>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</si>
  <si>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</si>
  <si>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</si>
  <si>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</si>
  <si>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</si>
  <si>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</si>
  <si>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</si>
  <si>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</si>
  <si>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</si>
  <si>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</si>
  <si>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</si>
  <si>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</si>
  <si>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</si>
  <si>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</si>
  <si>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</si>
  <si>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</si>
  <si>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</si>
  <si>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</si>
  <si>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</si>
  <si>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</si>
  <si>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</si>
  <si>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</si>
  <si>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</si>
  <si>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</si>
  <si>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</si>
  <si>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</si>
  <si>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</si>
  <si>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</si>
  <si>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</si>
  <si>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</si>
  <si>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</si>
  <si>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</si>
  <si>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</si>
  <si>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</si>
  <si>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</si>
  <si>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</si>
  <si>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</si>
  <si>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</si>
  <si>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</si>
  <si>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</si>
  <si>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</si>
  <si>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</si>
  <si>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</si>
  <si>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</si>
  <si>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</si>
  <si>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</si>
  <si>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</si>
  <si>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</si>
  <si>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</si>
  <si>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</si>
  <si>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</si>
  <si>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</si>
  <si>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</si>
  <si>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</si>
  <si>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</si>
  <si>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</si>
  <si>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</si>
  <si>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</si>
  <si>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</si>
  <si>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</si>
  <si>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</si>
  <si>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</si>
  <si>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</si>
  <si>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</si>
  <si>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</si>
  <si>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</si>
  <si>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</si>
  <si>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</si>
  <si>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</si>
  <si>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</si>
  <si>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</si>
  <si>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</si>
  <si>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</si>
  <si>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</si>
  <si>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</si>
  <si>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</si>
  <si>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</si>
  <si>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</si>
  <si>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</si>
  <si>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</si>
  <si>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</si>
  <si>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</si>
  <si>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</si>
  <si>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</si>
  <si>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</si>
  <si>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</si>
  <si>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</si>
  <si>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</si>
  <si>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</si>
  <si>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</si>
  <si>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</si>
  <si>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</si>
  <si>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</si>
  <si>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</si>
  <si>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</si>
  <si>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</si>
  <si>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</si>
  <si>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</si>
  <si>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</si>
  <si>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</si>
  <si>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</si>
  <si>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</si>
  <si>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</si>
  <si>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</si>
  <si>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</si>
  <si>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</si>
  <si>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</si>
  <si>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</si>
  <si>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</si>
  <si>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</si>
  <si>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</si>
  <si>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</si>
  <si>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</si>
  <si>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</si>
  <si>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</si>
  <si>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</si>
  <si>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</si>
  <si>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</si>
  <si>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</si>
  <si>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</si>
  <si>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</si>
  <si>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</si>
  <si>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</si>
  <si>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</si>
  <si>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</si>
  <si>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</si>
  <si>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</si>
  <si>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</si>
  <si>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</si>
  <si>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</si>
  <si>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</si>
  <si>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</si>
  <si>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</si>
  <si>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</si>
  <si>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</si>
  <si>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</si>
  <si>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</si>
  <si>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</si>
  <si>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</si>
  <si>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</si>
  <si>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</si>
  <si>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</si>
  <si>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</si>
  <si>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</si>
  <si>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</si>
  <si>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</si>
  <si>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</si>
  <si>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</si>
  <si>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</si>
  <si>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</si>
  <si>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</si>
  <si>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</si>
  <si>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</si>
  <si>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</si>
  <si>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</si>
  <si>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</si>
  <si>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</si>
  <si>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</si>
  <si>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</si>
  <si>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</si>
  <si>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</si>
  <si>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</si>
  <si>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</si>
  <si>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</si>
  <si>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</si>
  <si>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</si>
  <si>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</si>
  <si>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</si>
  <si>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</si>
  <si>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</si>
  <si>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</si>
  <si>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</si>
  <si>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</si>
  <si>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</si>
  <si>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</si>
  <si>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</si>
  <si>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</si>
  <si>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</si>
  <si>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</si>
  <si>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</si>
  <si>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</si>
  <si>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</si>
  <si>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</si>
  <si>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</si>
  <si>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</si>
  <si>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</si>
  <si>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</si>
  <si>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</si>
  <si>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</si>
  <si>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</si>
  <si>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</si>
  <si>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</si>
  <si>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</si>
  <si>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</si>
  <si>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</si>
  <si>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</si>
  <si>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</si>
  <si>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</si>
  <si>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</si>
  <si>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</si>
  <si>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</si>
  <si>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</si>
  <si>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</si>
  <si>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</si>
  <si>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</si>
  <si>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</si>
  <si>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</si>
  <si>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</si>
  <si>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</si>
  <si>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</si>
  <si>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</si>
  <si>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</si>
  <si>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</si>
  <si>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</si>
  <si>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</si>
  <si>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</si>
  <si>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</si>
  <si>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</si>
  <si>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</si>
  <si>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</si>
  <si>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</si>
  <si>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</si>
  <si>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</si>
  <si>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</si>
  <si>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</si>
  <si>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</si>
  <si>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</si>
  <si>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</si>
  <si>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</si>
  <si>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</si>
  <si>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</si>
  <si>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</si>
  <si>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</si>
  <si>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</si>
  <si>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</si>
  <si>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</si>
  <si>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</si>
  <si>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</si>
  <si>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</si>
  <si>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</si>
  <si>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</si>
  <si>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</si>
  <si>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</si>
  <si>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</si>
  <si>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</si>
  <si>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</si>
  <si>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</si>
  <si>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</si>
  <si>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</si>
  <si>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</si>
  <si>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</si>
  <si>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</si>
  <si>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</si>
  <si>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</si>
  <si>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</si>
  <si>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</si>
  <si>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</si>
  <si>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</si>
  <si>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</si>
  <si>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</si>
  <si>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</si>
  <si>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</si>
  <si>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</si>
  <si>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</si>
  <si>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</si>
  <si>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</si>
  <si>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</si>
  <si>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</si>
  <si>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</si>
  <si>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</si>
  <si>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</si>
  <si>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</si>
  <si>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</si>
  <si>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</si>
  <si>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</si>
  <si>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</si>
  <si>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</si>
  <si>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</si>
  <si>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</si>
  <si>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</si>
  <si>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</si>
  <si>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</si>
  <si>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</si>
  <si>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</si>
  <si>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</si>
  <si>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</si>
  <si>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</si>
  <si>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</si>
  <si>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</si>
  <si>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</si>
  <si>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</si>
  <si>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</si>
  <si>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</si>
  <si>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</si>
  <si>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</si>
  <si>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</si>
  <si>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</si>
  <si>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</si>
  <si>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</si>
  <si>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</si>
  <si>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</si>
  <si>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</si>
  <si>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</si>
  <si>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</si>
  <si>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</si>
  <si>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</si>
  <si>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</si>
  <si>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</si>
  <si>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</si>
  <si>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</si>
  <si>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</si>
  <si>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</si>
  <si>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</si>
  <si>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</si>
  <si>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</si>
  <si>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</si>
  <si>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</si>
  <si>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</si>
  <si>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</si>
  <si>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</si>
  <si>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</si>
  <si>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</si>
  <si>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</si>
  <si>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</si>
  <si>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</si>
  <si>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</si>
  <si>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</si>
  <si>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</si>
  <si>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</si>
  <si>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</si>
  <si>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</si>
  <si>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</si>
  <si>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</si>
  <si>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</si>
  <si>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</si>
  <si>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</si>
  <si>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</si>
  <si>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</si>
  <si>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</si>
  <si>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</si>
  <si>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</si>
  <si>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</si>
  <si>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</si>
  <si>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</si>
  <si>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</si>
  <si>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</si>
  <si>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</si>
  <si>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</si>
  <si>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</si>
  <si>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</si>
  <si>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</si>
  <si>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</si>
  <si>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</si>
  <si>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</si>
  <si>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</si>
  <si>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</si>
  <si>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</si>
  <si>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</si>
  <si>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</si>
  <si>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</si>
  <si>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</si>
  <si>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</si>
  <si>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</si>
  <si>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</si>
  <si>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</si>
  <si>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</si>
  <si>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</si>
  <si>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</si>
  <si>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</si>
  <si>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</si>
  <si>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</si>
  <si>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</si>
  <si>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</si>
  <si>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</si>
  <si>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</si>
  <si>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</si>
  <si>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</si>
  <si>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</si>
  <si>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</si>
  <si>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</si>
  <si>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</si>
  <si>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</si>
  <si>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</si>
  <si>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</si>
  <si>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</si>
  <si>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</si>
  <si>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</si>
  <si>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</si>
  <si>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</si>
  <si>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</si>
  <si>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</si>
  <si>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</si>
  <si>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</si>
  <si>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</si>
  <si>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</si>
  <si>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</si>
  <si>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</si>
  <si>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</si>
  <si>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</si>
  <si>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</si>
  <si>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</si>
  <si>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</si>
  <si>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</si>
  <si>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</si>
  <si>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</si>
  <si>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</si>
  <si>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</si>
  <si>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</si>
  <si>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</si>
  <si>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</si>
  <si>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</si>
  <si>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</si>
  <si>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</si>
  <si>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</si>
  <si>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</si>
  <si>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</si>
  <si>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</si>
  <si>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</si>
  <si>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</si>
  <si>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</si>
  <si>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</si>
  <si>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</si>
  <si>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</si>
  <si>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</si>
  <si>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</si>
  <si>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</si>
  <si>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</si>
  <si>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</si>
  <si>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</si>
  <si>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</si>
  <si>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</si>
  <si>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</si>
  <si>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</si>
  <si>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</si>
  <si>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</si>
  <si>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</si>
  <si>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</si>
  <si>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</si>
  <si>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</si>
  <si>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</si>
  <si>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</si>
  <si>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</si>
  <si>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</si>
  <si>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</si>
  <si>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</si>
  <si>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</si>
  <si>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</si>
  <si>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</si>
  <si>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</si>
  <si>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</si>
  <si>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</si>
  <si>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</si>
  <si>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</si>
  <si>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</si>
  <si>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</si>
  <si>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</si>
  <si>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</si>
  <si>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</si>
  <si>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</si>
  <si>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</si>
  <si>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</si>
  <si>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</si>
  <si>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</si>
  <si>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</si>
  <si>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</si>
  <si>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</si>
  <si>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</si>
  <si>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</si>
  <si>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</si>
  <si>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</si>
  <si>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</si>
  <si>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</si>
  <si>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</si>
  <si>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</si>
  <si>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</si>
  <si>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</si>
  <si>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</si>
  <si>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</si>
  <si>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</si>
  <si>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</si>
  <si>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</si>
  <si>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</si>
  <si>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</si>
  <si>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</si>
  <si>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</si>
  <si>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</si>
  <si>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</si>
  <si>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</si>
  <si>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</si>
  <si>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</si>
  <si>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</si>
  <si>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</si>
  <si>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</si>
  <si>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</si>
  <si>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</si>
  <si>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</si>
  <si>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</si>
  <si>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</si>
  <si>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</si>
  <si>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</si>
  <si>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</si>
  <si>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</si>
  <si>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</si>
  <si>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</si>
  <si>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</si>
  <si>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</si>
  <si>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</si>
  <si>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</si>
  <si>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</si>
  <si>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</si>
  <si>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</si>
  <si>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</si>
  <si>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</si>
  <si>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</si>
  <si>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</si>
  <si>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</si>
  <si>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</si>
  <si>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</si>
  <si>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</si>
  <si>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</si>
  <si>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</si>
  <si>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</si>
  <si>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</si>
  <si>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</si>
  <si>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</si>
  <si>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</si>
  <si>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</si>
  <si>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</si>
  <si>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</si>
  <si>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</si>
  <si>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</si>
  <si>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</si>
  <si>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</si>
  <si>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</si>
  <si>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</si>
  <si>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</si>
  <si>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</si>
  <si>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</si>
  <si>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</si>
  <si>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</si>
  <si>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</si>
  <si>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</si>
  <si>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</si>
  <si>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</si>
  <si>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</si>
  <si>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</si>
  <si>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</si>
  <si>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</si>
  <si>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</si>
  <si>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</si>
  <si>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</si>
  <si>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</si>
  <si>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</si>
  <si>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</si>
  <si>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</si>
  <si>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</si>
  <si>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</si>
  <si>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</si>
  <si>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</si>
  <si>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</si>
  <si>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</si>
  <si>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</si>
  <si>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</si>
  <si>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</si>
  <si>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</si>
  <si>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</si>
  <si>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</si>
  <si>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</si>
  <si>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</si>
  <si>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</si>
  <si>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</si>
  <si>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</si>
  <si>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</si>
  <si>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</si>
  <si>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</si>
  <si>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</si>
  <si>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</si>
  <si>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</si>
  <si>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</si>
  <si>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</si>
  <si>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</si>
  <si>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</si>
  <si>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</si>
  <si>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</si>
  <si>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</si>
  <si>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</si>
  <si>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</si>
  <si>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</si>
  <si>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</si>
  <si>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</si>
  <si>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</si>
  <si>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</si>
  <si>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</si>
  <si>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</si>
  <si>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</si>
  <si>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</si>
  <si>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</si>
  <si>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</si>
  <si>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</si>
  <si>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</si>
  <si>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</si>
  <si>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</si>
  <si>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</si>
  <si>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</si>
  <si>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</si>
  <si>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</si>
  <si>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</si>
  <si>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</si>
  <si>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</si>
  <si>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</si>
  <si>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</si>
  <si>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</si>
  <si>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</si>
  <si>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</si>
  <si>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</si>
  <si>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</si>
  <si>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</si>
  <si>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</si>
  <si>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</si>
  <si>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</si>
  <si>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</si>
  <si>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</si>
  <si>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</si>
  <si>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</si>
  <si>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</si>
  <si>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</si>
  <si>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</si>
  <si>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</si>
  <si>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</si>
  <si>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</si>
  <si>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</si>
  <si>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</si>
  <si>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</si>
  <si>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</si>
  <si>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</si>
  <si>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</si>
  <si>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</si>
  <si>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</si>
  <si>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</si>
  <si>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</si>
  <si>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</si>
  <si>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</si>
  <si>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</si>
  <si>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</si>
  <si>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</si>
  <si>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</si>
  <si>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</si>
  <si>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</si>
  <si>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</si>
  <si>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</si>
  <si>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</si>
  <si>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</si>
  <si>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</si>
  <si>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</si>
  <si>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</si>
  <si>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</si>
  <si>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</si>
  <si>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</si>
  <si>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</si>
  <si>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</si>
  <si>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</si>
  <si>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</si>
  <si>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</si>
  <si>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</si>
  <si>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</si>
  <si>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</si>
  <si>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</si>
  <si>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</si>
  <si>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</si>
  <si>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</si>
  <si>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</si>
  <si>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</si>
  <si>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</si>
  <si>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</si>
  <si>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</si>
  <si>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</si>
  <si>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</si>
  <si>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</si>
  <si>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</si>
  <si>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</si>
  <si>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</si>
  <si>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</si>
  <si>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</si>
  <si>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</si>
  <si>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</si>
  <si>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</si>
  <si>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</si>
  <si>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</si>
  <si>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</si>
  <si>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</si>
  <si>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</si>
  <si>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</si>
  <si>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</si>
  <si>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</si>
  <si>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</si>
  <si>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</si>
  <si>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</si>
  <si>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</si>
  <si>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</si>
  <si>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</si>
  <si>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</si>
  <si>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</si>
  <si>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</si>
  <si>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</si>
  <si>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</si>
  <si>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</si>
  <si>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</si>
  <si>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</si>
  <si>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</si>
  <si>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</si>
  <si>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</si>
  <si>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</si>
  <si>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</si>
  <si>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</si>
  <si>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</si>
  <si>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</si>
  <si>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</si>
  <si>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</si>
  <si>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</si>
  <si>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</si>
  <si>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</si>
  <si>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</si>
  <si>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</si>
  <si>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</si>
  <si>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</si>
  <si>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</si>
  <si>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</si>
  <si>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</si>
  <si>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</si>
  <si>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</si>
  <si>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</si>
  <si>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</si>
  <si>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</si>
  <si>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</si>
  <si>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</si>
  <si>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</si>
  <si>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</si>
  <si>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</si>
  <si>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</si>
  <si>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</si>
  <si>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</si>
  <si>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</si>
  <si>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</si>
  <si>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</si>
  <si>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</si>
  <si>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</si>
  <si>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</si>
  <si>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</si>
  <si>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</si>
  <si>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</si>
  <si>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</si>
  <si>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</si>
  <si>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</si>
  <si>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</si>
  <si>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</si>
  <si>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</si>
  <si>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</si>
  <si>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</si>
  <si>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</si>
  <si>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</si>
  <si>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</si>
  <si>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</si>
  <si>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</si>
  <si>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</si>
  <si>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</si>
  <si>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</si>
  <si>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</si>
  <si>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</si>
  <si>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</si>
  <si>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</si>
  <si>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</si>
  <si>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</si>
  <si>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</si>
  <si>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</si>
  <si>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</si>
  <si>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</si>
  <si>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</si>
  <si>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</si>
  <si>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</si>
  <si>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</si>
  <si>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</si>
  <si>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</si>
  <si>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</si>
  <si>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</si>
  <si>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</si>
  <si>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</si>
  <si>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</si>
  <si>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</si>
  <si>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</si>
  <si>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</si>
  <si>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</si>
  <si>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</si>
  <si>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</si>
  <si>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</si>
  <si>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</si>
  <si>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</si>
  <si>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</si>
  <si>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</si>
  <si>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</si>
  <si>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</si>
  <si>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</si>
  <si>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</si>
  <si>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</si>
  <si>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</si>
  <si>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</si>
  <si>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</si>
  <si>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</si>
  <si>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</si>
  <si>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</si>
  <si>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</si>
  <si>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</si>
  <si>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</si>
  <si>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</si>
  <si>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</si>
  <si>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</si>
  <si>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</si>
  <si>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</si>
  <si>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</si>
  <si>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</si>
  <si>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</si>
  <si>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</si>
  <si>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</si>
  <si>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</si>
  <si>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</si>
  <si>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</si>
  <si>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</si>
  <si>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</si>
  <si>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</si>
  <si>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</si>
  <si>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</si>
  <si>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</si>
  <si>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</si>
  <si>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</si>
  <si>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</si>
  <si>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</si>
  <si>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</si>
  <si>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</si>
  <si>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</si>
  <si>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</si>
  <si>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</si>
  <si>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</si>
  <si>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</si>
  <si>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</si>
  <si>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</si>
  <si>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</si>
  <si>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</si>
  <si>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</si>
  <si>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</si>
  <si>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</si>
  <si>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</si>
  <si>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</si>
  <si>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</si>
  <si>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</si>
  <si>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</si>
  <si>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</si>
  <si>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</si>
  <si>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</si>
  <si>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</si>
  <si>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</si>
  <si>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</si>
  <si>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</si>
  <si>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</si>
  <si>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</si>
  <si>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</si>
  <si>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</si>
  <si>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</si>
  <si>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</si>
  <si>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</si>
  <si>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</si>
  <si>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</si>
  <si>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</si>
  <si>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</si>
  <si>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</si>
  <si>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</si>
  <si>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</si>
  <si>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</si>
  <si>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</si>
  <si>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</si>
  <si>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</si>
  <si>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</si>
  <si>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</si>
  <si>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</si>
  <si>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</si>
  <si>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</si>
  <si>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</si>
  <si>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</si>
  <si>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</si>
  <si>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</si>
  <si>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</si>
  <si>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</si>
  <si>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</si>
  <si>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</si>
  <si>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</si>
  <si>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</si>
  <si>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</si>
  <si>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</si>
  <si>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</si>
  <si>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</si>
  <si>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</si>
  <si>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</si>
  <si>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</si>
  <si>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</si>
  <si>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</si>
  <si>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</si>
  <si>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</si>
  <si>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</si>
  <si>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</si>
  <si>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</si>
  <si>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</si>
  <si>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</si>
  <si>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</si>
  <si>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</si>
  <si>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</si>
  <si>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</si>
  <si>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</si>
  <si>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</si>
  <si>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</si>
  <si>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</si>
  <si>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</si>
  <si>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</si>
  <si>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</si>
  <si>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</si>
  <si>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</si>
  <si>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</si>
  <si>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</si>
  <si>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</si>
  <si>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</si>
  <si>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</si>
  <si>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</si>
  <si>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</si>
  <si>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</si>
  <si>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</si>
  <si>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</si>
  <si>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</si>
  <si>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</si>
  <si>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</si>
  <si>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</si>
  <si>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</si>
  <si>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</si>
  <si>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</si>
  <si>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</si>
  <si>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</si>
  <si>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</si>
  <si>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</si>
  <si>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</si>
  <si>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</si>
  <si>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</si>
  <si>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</si>
  <si>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</si>
  <si>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</si>
  <si>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</si>
  <si>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</si>
  <si>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</si>
  <si>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</si>
  <si>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</si>
  <si>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</si>
  <si>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</si>
  <si>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</si>
  <si>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</si>
  <si>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</si>
  <si>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</si>
  <si>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</si>
  <si>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</si>
  <si>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</si>
  <si>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</si>
  <si>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</si>
  <si>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</si>
  <si>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</si>
  <si>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</si>
  <si>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</si>
  <si>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</si>
  <si>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</si>
  <si>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</si>
  <si>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</si>
  <si>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</si>
  <si>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</si>
  <si>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</si>
  <si>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</si>
  <si>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</si>
  <si>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</si>
  <si>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</si>
  <si>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</si>
  <si>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</si>
  <si>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</si>
  <si>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</si>
  <si>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</si>
  <si>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</si>
  <si>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</si>
  <si>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</si>
  <si>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</si>
  <si>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</si>
  <si>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</si>
  <si>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</si>
  <si>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</si>
  <si>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</si>
  <si>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</si>
  <si>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</si>
  <si>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</si>
  <si>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</si>
  <si>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</si>
  <si>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</si>
  <si>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</si>
  <si>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</si>
  <si>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</si>
  <si>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</si>
  <si>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</si>
  <si>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</si>
  <si>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</si>
  <si>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</si>
  <si>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</si>
  <si>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</si>
  <si>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</si>
  <si>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</si>
  <si>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</si>
  <si>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</si>
  <si>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</si>
  <si>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</si>
  <si>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</si>
  <si>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</si>
  <si>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</si>
  <si>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</si>
  <si>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</si>
  <si>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</si>
  <si>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</si>
  <si>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</si>
  <si>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</si>
  <si>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</si>
  <si>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</si>
  <si>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</si>
  <si>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</si>
  <si>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</si>
  <si>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</si>
  <si>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</si>
  <si>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</si>
  <si>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</si>
  <si>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</si>
  <si>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</si>
  <si>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</si>
  <si>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</si>
  <si>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</si>
  <si>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</si>
  <si>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</si>
  <si>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</si>
  <si>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</si>
  <si>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</si>
  <si>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</si>
  <si>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</si>
  <si>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</si>
  <si>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</si>
  <si>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</si>
  <si>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</si>
  <si>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</si>
  <si>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</si>
  <si>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</si>
  <si>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</si>
  <si>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</si>
  <si>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</si>
  <si>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</si>
  <si>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</si>
  <si>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</si>
  <si>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</si>
  <si>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</si>
  <si>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</si>
  <si>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</si>
  <si>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</si>
  <si>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</si>
  <si>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</si>
  <si>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</si>
  <si>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</si>
  <si>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</si>
  <si>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</si>
  <si>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</si>
  <si>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</si>
  <si>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</si>
  <si>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</si>
  <si>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</si>
  <si>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</si>
  <si>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</si>
  <si>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</si>
  <si>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</si>
  <si>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</si>
  <si>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</si>
  <si>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</si>
  <si>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</si>
  <si>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</si>
  <si>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</si>
  <si>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</si>
  <si>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</si>
  <si>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</si>
  <si>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</si>
  <si>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</si>
  <si>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</si>
  <si>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</si>
  <si>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</si>
  <si>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</si>
  <si>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</si>
  <si>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</si>
  <si>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</si>
  <si>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</si>
  <si>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</si>
  <si>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</si>
  <si>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</si>
  <si>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</si>
  <si>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</si>
  <si>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</si>
  <si>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</si>
  <si>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</si>
  <si>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</si>
  <si>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</si>
  <si>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</si>
  <si>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</si>
  <si>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</si>
  <si>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</si>
  <si>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</si>
  <si>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</si>
  <si>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</si>
  <si>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</si>
  <si>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</si>
  <si>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</si>
  <si>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</si>
  <si>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</si>
  <si>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</si>
  <si>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</si>
  <si>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</si>
  <si>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</si>
  <si>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</si>
  <si>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</si>
  <si>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</si>
  <si>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</si>
  <si>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</si>
  <si>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</si>
  <si>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</si>
  <si>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</si>
  <si>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</si>
  <si>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</si>
  <si>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</si>
  <si>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</si>
  <si>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</si>
  <si>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</si>
  <si>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</si>
  <si>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</si>
  <si>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</si>
  <si>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</si>
  <si>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</si>
  <si>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</si>
  <si>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</si>
  <si>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</si>
  <si>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</si>
  <si>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</si>
  <si>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</si>
  <si>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</si>
  <si>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</si>
  <si>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</si>
  <si>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</si>
  <si>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</si>
  <si>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</si>
  <si>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</si>
  <si>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</si>
  <si>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</si>
  <si>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</si>
  <si>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</si>
  <si>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</si>
  <si>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</si>
  <si>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</si>
  <si>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</si>
  <si>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</si>
  <si>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</si>
  <si>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</si>
  <si>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</si>
  <si>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</si>
  <si>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</si>
  <si>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</si>
  <si>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</si>
  <si>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</si>
  <si>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</si>
  <si>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</si>
  <si>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</si>
  <si>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</si>
  <si>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</si>
  <si>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</si>
  <si>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</si>
  <si>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</si>
  <si>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</si>
  <si>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</si>
  <si>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</si>
  <si>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</si>
  <si>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</si>
  <si>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</si>
  <si>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</si>
  <si>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</si>
  <si>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</si>
  <si>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</si>
  <si>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</si>
  <si>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</si>
  <si>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</si>
  <si>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</si>
  <si>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</si>
  <si>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</si>
  <si>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</si>
  <si>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</si>
  <si>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</si>
  <si>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</si>
  <si>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</si>
  <si>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</si>
  <si>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</si>
  <si>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</si>
  <si>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</si>
  <si>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</si>
  <si>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</si>
  <si>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</si>
  <si>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</si>
  <si>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</si>
  <si>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</si>
  <si>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</si>
  <si>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</si>
  <si>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</si>
  <si>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</si>
  <si>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</si>
  <si>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</si>
  <si>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</si>
  <si>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</si>
  <si>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</si>
  <si>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</si>
  <si>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</si>
  <si>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</si>
  <si>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</si>
  <si>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</si>
  <si>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</si>
  <si>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</si>
  <si>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</si>
  <si>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</si>
  <si>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</si>
  <si>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</si>
  <si>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</si>
  <si>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</si>
  <si>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</si>
  <si>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</si>
  <si>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</si>
  <si>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</si>
  <si>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</si>
  <si>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</si>
  <si>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</si>
  <si>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</si>
  <si>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</si>
  <si>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</si>
  <si>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</si>
  <si>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</si>
  <si>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</si>
  <si>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</si>
  <si>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</si>
  <si>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</si>
  <si>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</si>
  <si>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</si>
  <si>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</si>
  <si>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</si>
  <si>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</si>
  <si>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</si>
  <si>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</si>
  <si>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</si>
  <si>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</si>
  <si>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</si>
  <si>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</si>
  <si>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</si>
  <si>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</si>
  <si>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</si>
  <si>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</si>
  <si>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</si>
  <si>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</si>
  <si>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</si>
  <si>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</si>
  <si>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</si>
  <si>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</si>
  <si>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</si>
  <si>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</si>
  <si>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</si>
  <si>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</si>
  <si>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</si>
  <si>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</si>
  <si>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</si>
  <si>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</si>
  <si>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</si>
  <si>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</si>
  <si>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</si>
  <si>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</si>
  <si>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</si>
  <si>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</si>
  <si>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</si>
  <si>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</si>
  <si>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</si>
  <si>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</si>
  <si>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</si>
  <si>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</si>
  <si>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</si>
  <si>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</si>
  <si>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</si>
  <si>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</si>
  <si>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</si>
  <si>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</si>
  <si>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</si>
  <si>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</si>
  <si>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</si>
  <si>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</si>
  <si>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</si>
  <si>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</si>
  <si>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</si>
  <si>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</si>
  <si>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</si>
  <si>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</si>
  <si>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</si>
  <si>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</si>
  <si>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</si>
  <si>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</si>
  <si>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</si>
  <si>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</si>
  <si>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</si>
  <si>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</si>
  <si>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</si>
  <si>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</si>
  <si>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</si>
  <si>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</si>
  <si>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</si>
  <si>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</si>
  <si>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</si>
  <si>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</si>
  <si>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</si>
  <si>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</si>
  <si>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</si>
  <si>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</si>
  <si>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</si>
  <si>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</si>
  <si>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</si>
  <si>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</si>
  <si>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</si>
  <si>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</si>
  <si>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</si>
  <si>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</si>
  <si>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</si>
  <si>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</si>
  <si>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</si>
  <si>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</si>
  <si>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</si>
  <si>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</si>
  <si>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</si>
  <si>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</si>
  <si>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</si>
  <si>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</si>
  <si>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</si>
  <si>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</si>
  <si>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</si>
  <si>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</si>
  <si>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</si>
  <si>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</si>
  <si>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</si>
  <si>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</si>
  <si>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</si>
  <si>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</si>
  <si>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</si>
  <si>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</si>
  <si>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</si>
  <si>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</si>
  <si>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</si>
  <si>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</si>
  <si>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</si>
  <si>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</si>
  <si>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</si>
  <si>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</si>
  <si>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</si>
  <si>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</si>
  <si>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</si>
  <si>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</si>
  <si>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</si>
  <si>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</si>
  <si>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</si>
  <si>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</si>
  <si>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</si>
  <si>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</si>
  <si>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</si>
  <si>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</si>
  <si>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</si>
  <si>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</si>
  <si>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</si>
  <si>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</si>
  <si>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</si>
  <si>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</si>
  <si>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</si>
  <si>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</si>
  <si>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</si>
  <si>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</si>
  <si>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</si>
  <si>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</si>
  <si>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</si>
  <si>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</si>
  <si>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</si>
  <si>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</si>
  <si>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</si>
  <si>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</si>
  <si>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</si>
  <si>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</si>
  <si>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</si>
  <si>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</si>
  <si>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</si>
  <si>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</si>
  <si>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</si>
  <si>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</si>
  <si>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</si>
  <si>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</si>
  <si>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</si>
  <si>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</si>
  <si>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</si>
  <si>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</si>
  <si>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</si>
  <si>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</si>
  <si>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</si>
  <si>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</si>
  <si>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</si>
  <si>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</si>
  <si>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</si>
  <si>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</si>
  <si>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</si>
  <si>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</si>
  <si>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</si>
  <si>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</si>
  <si>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</si>
  <si>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</si>
  <si>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</si>
  <si>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</si>
  <si>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</si>
  <si>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</si>
  <si>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</si>
  <si>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</si>
  <si>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</si>
  <si>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</si>
  <si>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</si>
  <si>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</si>
  <si>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</si>
  <si>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</si>
  <si>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</si>
  <si>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</si>
  <si>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</si>
  <si>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</si>
  <si>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</si>
  <si>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</si>
  <si>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</si>
  <si>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</si>
  <si>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</si>
  <si>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</si>
  <si>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</si>
  <si>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</si>
  <si>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</si>
  <si>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</si>
  <si>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</si>
  <si>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</si>
  <si>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</si>
  <si>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</si>
  <si>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</si>
  <si>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</si>
  <si>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</si>
  <si>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</si>
  <si>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</si>
  <si>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</si>
  <si>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</si>
  <si>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</si>
  <si>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</si>
  <si>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</si>
  <si>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</si>
  <si>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</si>
  <si>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</si>
  <si>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</si>
  <si>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</si>
  <si>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</si>
  <si>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</si>
  <si>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</si>
  <si>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</si>
  <si>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</si>
  <si>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</si>
  <si>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</si>
  <si>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</si>
  <si>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</si>
  <si>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</si>
  <si>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</si>
  <si>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</si>
  <si>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</si>
  <si>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</si>
  <si>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</si>
  <si>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</si>
  <si>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</si>
  <si>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</si>
  <si>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</si>
  <si>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</si>
  <si>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</si>
  <si>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</si>
  <si>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</si>
  <si>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</si>
  <si>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</si>
  <si>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</si>
  <si>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</si>
  <si>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</si>
  <si>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</si>
  <si>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</si>
  <si>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</si>
  <si>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</si>
  <si>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</si>
  <si>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</si>
  <si>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</si>
  <si>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</si>
  <si>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</si>
  <si>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</si>
  <si>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</si>
  <si>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</si>
  <si>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</si>
  <si>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</si>
  <si>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</si>
  <si>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</si>
  <si>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</si>
  <si>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</si>
  <si>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</si>
  <si>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</si>
  <si>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</si>
  <si>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</si>
  <si>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</si>
  <si>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</si>
  <si>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</si>
  <si>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</si>
  <si>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</si>
  <si>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</si>
  <si>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</si>
  <si>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</si>
  <si>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</si>
  <si>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</si>
  <si>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</si>
  <si>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</si>
  <si>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</si>
  <si>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</si>
  <si>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</si>
  <si>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</si>
  <si>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</si>
  <si>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</si>
  <si>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</si>
  <si>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</si>
  <si>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</si>
  <si>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</si>
  <si>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</si>
  <si>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</si>
  <si>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</si>
  <si>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</si>
  <si>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</si>
  <si>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</si>
  <si>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</si>
  <si>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</si>
  <si>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</si>
  <si>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</si>
  <si>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</si>
  <si>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</si>
  <si>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</si>
  <si>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</si>
  <si>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</si>
  <si>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</si>
  <si>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</si>
  <si>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</si>
  <si>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</si>
  <si>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</si>
  <si>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</si>
  <si>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</si>
  <si>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</si>
  <si>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</si>
  <si>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</si>
  <si>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</si>
  <si>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</si>
  <si>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</si>
  <si>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</si>
  <si>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</si>
  <si>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</si>
  <si>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</si>
  <si>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</si>
  <si>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</si>
  <si>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</si>
  <si>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</si>
  <si>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</si>
  <si>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</si>
  <si>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</si>
  <si>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</si>
  <si>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</si>
  <si>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</si>
  <si>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</si>
  <si>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</si>
  <si>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</si>
  <si>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</si>
  <si>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</si>
  <si>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</si>
  <si>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</si>
  <si>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</si>
  <si>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</si>
  <si>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</si>
  <si>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</si>
  <si>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</si>
  <si>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</si>
  <si>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</si>
  <si>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</si>
  <si>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</si>
  <si>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</si>
  <si>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</si>
  <si>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</si>
  <si>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</si>
  <si>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</si>
  <si>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</si>
  <si>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</si>
  <si>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</si>
  <si>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</si>
  <si>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</si>
  <si>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</si>
  <si>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</si>
  <si>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</si>
  <si>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</si>
  <si>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</si>
  <si>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</si>
  <si>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</si>
  <si>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</si>
  <si>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</si>
  <si>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</si>
  <si>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</si>
  <si>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</si>
  <si>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</si>
  <si>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</si>
  <si>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</si>
  <si>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</si>
  <si>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</si>
  <si>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</si>
  <si>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</si>
  <si>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</si>
  <si>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</si>
  <si>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</si>
  <si>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</si>
  <si>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</si>
  <si>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</si>
  <si>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</si>
  <si>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</si>
  <si>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</si>
  <si>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</si>
  <si>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</si>
  <si>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</si>
  <si>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</si>
  <si>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</si>
  <si>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</si>
  <si>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</si>
  <si>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</si>
  <si>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</si>
  <si>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</si>
  <si>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</si>
  <si>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</si>
  <si>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</si>
  <si>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</si>
  <si>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</si>
  <si>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</si>
  <si>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</si>
  <si>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</si>
  <si>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</si>
  <si>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</si>
  <si>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</si>
  <si>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</si>
  <si>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</si>
  <si>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</si>
  <si>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</si>
  <si>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</si>
  <si>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</si>
  <si>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</si>
  <si>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</si>
  <si>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</si>
  <si>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</si>
  <si>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</si>
  <si>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</si>
  <si>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</si>
  <si>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</si>
  <si>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</si>
  <si>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</si>
  <si>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</si>
  <si>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</si>
  <si>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</si>
  <si>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</si>
  <si>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</si>
  <si>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</si>
  <si>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</si>
  <si>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</si>
  <si>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</si>
  <si>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</si>
  <si>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</si>
  <si>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</si>
  <si>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</si>
  <si>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</si>
  <si>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</si>
  <si>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</si>
  <si>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</si>
  <si>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</si>
  <si>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</si>
  <si>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</si>
  <si>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</si>
  <si>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</si>
  <si>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</si>
  <si>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</si>
  <si>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</si>
  <si>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</si>
  <si>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</si>
  <si>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</si>
  <si>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</si>
  <si>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</si>
  <si>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</si>
  <si>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</si>
  <si>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</si>
  <si>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</si>
  <si>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</si>
  <si>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</si>
  <si>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</si>
  <si>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</si>
  <si>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</si>
  <si>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</si>
  <si>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</si>
  <si>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</si>
  <si>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</si>
  <si>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</si>
  <si>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</si>
  <si>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</si>
  <si>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</si>
  <si>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</si>
  <si>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</si>
  <si>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</si>
  <si>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</si>
  <si>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</si>
  <si>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</si>
  <si>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</si>
  <si>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</si>
  <si>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</si>
  <si>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</si>
  <si>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</si>
  <si>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</si>
  <si>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</si>
  <si>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</si>
  <si>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</si>
  <si>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</si>
  <si>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</si>
  <si>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</si>
  <si>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</si>
  <si>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</si>
  <si>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</si>
  <si>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</si>
  <si>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</si>
  <si>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</si>
  <si>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</si>
  <si>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</si>
  <si>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</si>
  <si>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</si>
  <si>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</si>
  <si>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</si>
  <si>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</si>
  <si>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</si>
  <si>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</si>
  <si>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</si>
  <si>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</si>
  <si>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</si>
  <si>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</si>
  <si>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</si>
  <si>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</si>
  <si>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</si>
  <si>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</si>
  <si>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</si>
  <si>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</si>
  <si>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</si>
  <si>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</si>
  <si>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</si>
  <si>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</si>
  <si>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</si>
  <si>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</si>
  <si>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</si>
  <si>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</si>
  <si>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</si>
  <si>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</si>
  <si>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</si>
  <si>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</si>
  <si>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</si>
  <si>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</si>
  <si>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</si>
  <si>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</si>
  <si>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</si>
  <si>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</si>
  <si>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</si>
  <si>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</si>
  <si>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</si>
  <si>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</si>
  <si>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</si>
  <si>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</si>
  <si>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</si>
  <si>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</si>
  <si>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</si>
  <si>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</si>
  <si>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</si>
  <si>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</si>
  <si>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</si>
  <si>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</si>
  <si>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</si>
  <si>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</si>
  <si>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</si>
  <si>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</si>
  <si>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</si>
  <si>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</si>
  <si>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</si>
  <si>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</si>
  <si>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</si>
  <si>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</si>
  <si>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</si>
  <si>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</si>
  <si>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</si>
  <si>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</si>
  <si>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</si>
  <si>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</si>
  <si>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</si>
  <si>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</si>
  <si>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</si>
  <si>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</si>
  <si>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</si>
  <si>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</si>
  <si>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</si>
  <si>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</si>
  <si>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</si>
  <si>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</si>
  <si>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</si>
  <si>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</si>
  <si>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</si>
  <si>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</si>
  <si>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</si>
  <si>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</si>
  <si>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</si>
  <si>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</si>
  <si>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</si>
  <si>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</si>
  <si>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</si>
  <si>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</si>
  <si>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</si>
  <si>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</si>
  <si>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</si>
  <si>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</si>
  <si>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</si>
  <si>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</si>
  <si>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</si>
  <si>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</si>
  <si>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</si>
  <si>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</si>
  <si>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</si>
  <si>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</si>
  <si>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</si>
  <si>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</si>
  <si>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</si>
  <si>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</si>
  <si>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</si>
  <si>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</si>
  <si>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</si>
  <si>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</si>
  <si>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</si>
  <si>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</si>
  <si>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</si>
  <si>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</si>
  <si>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</si>
  <si>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</si>
  <si>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</si>
  <si>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</si>
  <si>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</si>
  <si>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</si>
  <si>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</si>
  <si>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</si>
  <si>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</si>
  <si>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</si>
  <si>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</si>
  <si>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</si>
  <si>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</si>
  <si>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</si>
  <si>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</si>
  <si>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</si>
  <si>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</si>
  <si>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</si>
  <si>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</si>
  <si>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</si>
  <si>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</si>
  <si>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</si>
  <si>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</si>
  <si>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</si>
  <si>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</si>
  <si>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</si>
  <si>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</si>
  <si>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</si>
  <si>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</si>
  <si>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</si>
  <si>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</si>
  <si>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</si>
  <si>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</si>
  <si>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</si>
  <si>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</si>
  <si>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</si>
  <si>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</si>
  <si>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</si>
  <si>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</si>
  <si>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</si>
  <si>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</si>
  <si>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</si>
  <si>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</si>
  <si>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</si>
  <si>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</si>
  <si>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</si>
  <si>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</si>
  <si>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</si>
  <si>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</si>
  <si>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</si>
  <si>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</si>
  <si>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</si>
  <si>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</si>
  <si>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</si>
  <si>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</si>
  <si>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</si>
  <si>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</si>
  <si>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</si>
  <si>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</si>
  <si>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</si>
  <si>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</si>
  <si>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</si>
  <si>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</si>
  <si>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</si>
  <si>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</si>
  <si>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</si>
  <si>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</si>
  <si>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</si>
  <si>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</si>
  <si>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</si>
  <si>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</si>
  <si>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</si>
  <si>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</si>
  <si>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</si>
  <si>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</si>
  <si>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</si>
  <si>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</si>
  <si>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</si>
  <si>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</si>
  <si>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</si>
  <si>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</si>
  <si>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</si>
  <si>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</si>
  <si>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</si>
  <si>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</si>
  <si>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</si>
  <si>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</si>
  <si>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</si>
  <si>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</si>
  <si>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</si>
  <si>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</si>
  <si>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</si>
  <si>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</si>
  <si>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</si>
  <si>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</si>
  <si>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</si>
  <si>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</si>
  <si>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</si>
  <si>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</si>
  <si>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</si>
  <si>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</si>
  <si>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</si>
  <si>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</si>
  <si>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</si>
  <si>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</si>
  <si>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</si>
  <si>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</si>
  <si>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</si>
  <si>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</si>
  <si>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</si>
  <si>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</si>
  <si>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</si>
  <si>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</si>
  <si>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</si>
  <si>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</si>
  <si>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</si>
  <si>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</si>
  <si>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</si>
  <si>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</si>
  <si>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</si>
  <si>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</si>
  <si>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</si>
  <si>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</si>
  <si>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</si>
  <si>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</si>
  <si>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</si>
  <si>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</si>
  <si>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</si>
  <si>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</si>
  <si>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</si>
  <si>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</si>
  <si>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</si>
  <si>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</si>
  <si>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</si>
  <si>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</si>
  <si>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</si>
  <si>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</si>
  <si>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</si>
  <si>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</si>
  <si>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</si>
  <si>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</si>
  <si>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</si>
  <si>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</si>
  <si>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</si>
  <si>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</si>
  <si>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</si>
  <si>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</si>
  <si>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</si>
  <si>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</si>
  <si>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</si>
  <si>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</si>
  <si>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</si>
  <si>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</si>
  <si>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</si>
  <si>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</si>
  <si>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</si>
  <si>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</si>
  <si>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</si>
  <si>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</si>
  <si>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</si>
  <si>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</si>
  <si>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</si>
  <si>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</si>
  <si>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</si>
  <si>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</si>
  <si>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</si>
  <si>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</si>
  <si>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</si>
  <si>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</si>
  <si>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</si>
  <si>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</si>
  <si>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</si>
  <si>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</si>
  <si>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</si>
  <si>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</si>
  <si>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</si>
  <si>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</si>
  <si>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</si>
  <si>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</si>
  <si>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</si>
  <si>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</si>
  <si>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</si>
  <si>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</si>
  <si>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</si>
  <si>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</si>
  <si>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</si>
  <si>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</si>
  <si>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</si>
  <si>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</si>
  <si>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</si>
  <si>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</si>
  <si>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</si>
  <si>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</si>
  <si>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</si>
  <si>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</si>
  <si>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</si>
  <si>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</si>
  <si>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</si>
  <si>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</si>
  <si>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</si>
  <si>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</si>
  <si>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</si>
  <si>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</si>
  <si>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</si>
  <si>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</si>
  <si>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</si>
  <si>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</si>
  <si>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</si>
  <si>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</si>
  <si>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</si>
  <si>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</si>
  <si>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</si>
  <si>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</si>
  <si>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</si>
  <si>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</si>
  <si>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</si>
  <si>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</si>
  <si>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</si>
  <si>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</si>
  <si>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</si>
  <si>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</si>
  <si>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</si>
  <si>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</si>
  <si>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</si>
  <si>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</si>
  <si>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</si>
  <si>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</si>
  <si>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</si>
  <si>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</si>
  <si>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</si>
  <si>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</si>
  <si>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</si>
  <si>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</si>
  <si>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</si>
  <si>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</si>
  <si>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</si>
  <si>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</si>
  <si>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</si>
  <si>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</si>
  <si>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</si>
  <si>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</si>
  <si>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</si>
  <si>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</si>
  <si>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</si>
  <si>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</si>
  <si>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</si>
  <si>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</si>
  <si>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</si>
  <si>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</si>
  <si>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</si>
  <si>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</si>
  <si>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</si>
  <si>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</si>
  <si>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</si>
  <si>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</si>
  <si>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</si>
  <si>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</si>
  <si>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</si>
  <si>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</si>
  <si>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</si>
  <si>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</si>
  <si>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</si>
  <si>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</si>
  <si>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</si>
  <si>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</si>
  <si>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</si>
  <si>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</si>
  <si>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</si>
  <si>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</si>
  <si>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</si>
  <si>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</si>
  <si>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</si>
  <si>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</si>
  <si>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</si>
  <si>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</si>
  <si>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</si>
  <si>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</si>
  <si>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</si>
  <si>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</si>
  <si>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</si>
  <si>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</si>
  <si>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</si>
  <si>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</si>
  <si>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</si>
  <si>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</si>
  <si>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</si>
  <si>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</si>
  <si>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</si>
  <si>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</si>
  <si>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</si>
  <si>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</si>
  <si>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</si>
  <si>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</si>
  <si>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</si>
  <si>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</si>
  <si>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</si>
  <si>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</si>
  <si>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</si>
  <si>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</si>
  <si>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</si>
  <si>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</si>
  <si>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</si>
  <si>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</si>
  <si>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</si>
  <si>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</si>
  <si>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</si>
  <si>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</si>
  <si>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</si>
  <si>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</si>
  <si>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</si>
  <si>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</si>
  <si>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</si>
  <si>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</si>
  <si>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</si>
  <si>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</si>
  <si>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</si>
  <si>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</si>
  <si>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</si>
  <si>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</si>
  <si>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</si>
  <si>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</si>
  <si>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</si>
  <si>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</si>
  <si>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</si>
  <si>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</si>
  <si>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</si>
  <si>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</si>
  <si>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</si>
  <si>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</si>
  <si>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</si>
  <si>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</si>
  <si>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</si>
  <si>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</si>
  <si>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</si>
  <si>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</si>
  <si>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</si>
  <si>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</si>
  <si>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</si>
  <si>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</si>
  <si>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</si>
  <si>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</si>
  <si>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</si>
  <si>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</si>
  <si>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</si>
  <si>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</si>
  <si>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</si>
  <si>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</si>
  <si>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</si>
  <si>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</si>
  <si>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</si>
  <si>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</si>
  <si>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</si>
  <si>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</si>
  <si>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</si>
  <si>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</si>
  <si>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</si>
  <si>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</si>
  <si>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</si>
  <si>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</si>
  <si>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</si>
  <si>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</si>
  <si>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</si>
  <si>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</si>
  <si>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</si>
  <si>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</si>
  <si>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</si>
  <si>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</si>
  <si>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</si>
  <si>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</si>
  <si>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</si>
  <si>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</si>
  <si>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</si>
  <si>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</si>
  <si>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</si>
  <si>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</si>
  <si>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</si>
  <si>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</si>
  <si>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</si>
  <si>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</si>
  <si>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</si>
  <si>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</si>
  <si>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</si>
  <si>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</si>
  <si>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</si>
  <si>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</si>
  <si>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</si>
  <si>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</si>
  <si>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</si>
  <si>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</si>
  <si>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</si>
  <si>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</si>
  <si>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</si>
  <si>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</si>
  <si>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</si>
  <si>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</si>
  <si>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</si>
  <si>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</si>
  <si>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</si>
  <si>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</si>
  <si>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</si>
  <si>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</si>
  <si>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</si>
  <si>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</si>
  <si>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</si>
  <si>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</si>
  <si>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</si>
  <si>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</si>
  <si>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</si>
  <si>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</si>
  <si>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</si>
  <si>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</si>
  <si>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</si>
  <si>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</si>
  <si>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</si>
  <si>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</si>
  <si>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</si>
  <si>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</si>
  <si>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</si>
  <si>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</si>
  <si>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</si>
  <si>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</si>
  <si>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</si>
  <si>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</si>
  <si>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</si>
  <si>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</si>
  <si>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</si>
  <si>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</si>
  <si>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</si>
  <si>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</si>
  <si>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</si>
  <si>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</si>
  <si>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</si>
  <si>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</si>
  <si>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</si>
  <si>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</si>
  <si>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</si>
  <si>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</si>
  <si>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</si>
  <si>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</si>
  <si>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</si>
  <si>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</si>
  <si>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</si>
  <si>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</si>
  <si>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</si>
  <si>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</si>
  <si>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</si>
  <si>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</si>
  <si>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</si>
  <si>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</si>
  <si>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</si>
  <si>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</si>
  <si>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</si>
  <si>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</si>
  <si>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</si>
  <si>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</si>
  <si>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</si>
  <si>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</si>
  <si>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</si>
  <si>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</si>
  <si>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</si>
  <si>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</si>
  <si>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</si>
  <si>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</si>
  <si>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</si>
  <si>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</si>
  <si>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</si>
  <si>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</si>
  <si>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</si>
  <si>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</si>
  <si>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</si>
  <si>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</si>
  <si>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</si>
  <si>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</si>
  <si>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</si>
  <si>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</si>
  <si>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</si>
  <si>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</si>
  <si>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</si>
  <si>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</si>
  <si>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</si>
  <si>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</si>
  <si>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</si>
  <si>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</si>
  <si>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</si>
  <si>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</si>
  <si>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</si>
  <si>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</si>
  <si>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</si>
  <si>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</si>
  <si>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</si>
  <si>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</si>
  <si>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</si>
  <si>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</si>
  <si>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</si>
  <si>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</si>
  <si>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</si>
  <si>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</si>
  <si>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</si>
  <si>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</si>
  <si>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</si>
  <si>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</si>
  <si>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</si>
  <si>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</si>
  <si>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</si>
  <si>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</si>
  <si>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</si>
  <si>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</si>
  <si>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</si>
  <si>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</si>
  <si>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</si>
  <si>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</si>
  <si>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</si>
  <si>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</si>
  <si>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</si>
  <si>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</si>
  <si>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</si>
  <si>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</si>
  <si>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</si>
  <si>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</si>
  <si>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</si>
  <si>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</si>
  <si>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</si>
  <si>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</si>
  <si>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</si>
  <si>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</si>
  <si>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</si>
  <si>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</si>
  <si>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</si>
  <si>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</si>
  <si>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</si>
  <si>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</si>
  <si>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</si>
  <si>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</si>
  <si>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</si>
  <si>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</si>
  <si>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</si>
  <si>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</si>
  <si>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</si>
  <si>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</si>
  <si>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</si>
  <si>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</si>
  <si>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</si>
  <si>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</si>
  <si>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</si>
  <si>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</si>
  <si>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</si>
  <si>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</si>
  <si>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</si>
  <si>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</si>
  <si>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</si>
  <si>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</si>
  <si>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</si>
  <si>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</si>
  <si>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</si>
  <si>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</si>
  <si>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</si>
  <si>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</si>
  <si>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</si>
  <si>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</si>
  <si>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</si>
  <si>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</si>
  <si>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</si>
  <si>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</si>
  <si>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</si>
  <si>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</si>
  <si>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</si>
  <si>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</si>
  <si>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</si>
  <si>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</si>
  <si>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</si>
  <si>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</si>
  <si>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</si>
  <si>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</si>
  <si>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</si>
  <si>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</si>
  <si>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</si>
  <si>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</si>
  <si>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</si>
  <si>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</si>
  <si>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</si>
  <si>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</si>
  <si>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</si>
  <si>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</si>
  <si>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</si>
  <si>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</si>
  <si>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</si>
  <si>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</si>
  <si>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</si>
  <si>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</si>
  <si>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</si>
  <si>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</si>
  <si>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</si>
  <si>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</si>
  <si>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</si>
  <si>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</si>
  <si>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</si>
  <si>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</si>
  <si>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</si>
  <si>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</si>
  <si>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</si>
  <si>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</si>
  <si>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</si>
  <si>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</si>
  <si>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</si>
  <si>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</si>
  <si>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</si>
  <si>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</si>
  <si>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</si>
  <si>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</si>
  <si>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</si>
  <si>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</si>
  <si>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</si>
  <si>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</si>
  <si>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</si>
  <si>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</si>
  <si>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</si>
  <si>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</si>
  <si>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</si>
  <si>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</si>
  <si>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</si>
  <si>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</si>
  <si>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</si>
  <si>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</si>
  <si>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</si>
  <si>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</si>
  <si>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</si>
  <si>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</si>
  <si>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</si>
  <si>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</si>
  <si>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</si>
  <si>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</si>
  <si>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</si>
  <si>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</si>
  <si>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</si>
  <si>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</si>
  <si>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</si>
  <si>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</si>
  <si>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</si>
  <si>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</si>
  <si>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</si>
  <si>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</si>
  <si>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</si>
  <si>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</si>
  <si>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</si>
  <si>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</si>
  <si>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</si>
  <si>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</si>
  <si>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</si>
  <si>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</si>
  <si>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</si>
  <si>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</si>
  <si>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</si>
  <si>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</si>
  <si>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</si>
  <si>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</si>
  <si>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</si>
  <si>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</si>
  <si>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</si>
  <si>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</si>
  <si>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</si>
  <si>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</si>
  <si>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</si>
  <si>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</si>
  <si>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</si>
  <si>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</si>
  <si>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</si>
  <si>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</si>
  <si>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</si>
  <si>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</si>
  <si>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</si>
  <si>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</si>
  <si>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</si>
  <si>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</si>
  <si>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</si>
  <si>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</si>
  <si>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</si>
  <si>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</si>
  <si>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</si>
  <si>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</si>
  <si>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</si>
  <si>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</si>
  <si>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</si>
  <si>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</si>
  <si>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</si>
  <si>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</si>
  <si>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</si>
  <si>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</si>
  <si>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</si>
  <si>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</si>
  <si>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</si>
  <si>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</si>
  <si>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</si>
  <si>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</si>
  <si>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</si>
  <si>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</si>
  <si>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</si>
  <si>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</si>
  <si>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</si>
  <si>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</si>
  <si>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</si>
  <si>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</si>
  <si>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</si>
  <si>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</si>
  <si>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</si>
  <si>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</si>
  <si>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</si>
  <si>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</si>
  <si>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</si>
  <si>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</si>
  <si>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</si>
  <si>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</si>
  <si>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</si>
  <si>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</si>
  <si>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</si>
  <si>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</si>
  <si>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</si>
  <si>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</si>
  <si>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</si>
  <si>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</si>
  <si>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</si>
  <si>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</si>
  <si>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</si>
  <si>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</si>
  <si>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</si>
  <si>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</si>
  <si>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</si>
  <si>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</si>
  <si>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</si>
  <si>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</si>
  <si>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</si>
  <si>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</si>
  <si>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</si>
  <si>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</si>
  <si>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</si>
  <si>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</si>
  <si>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</si>
  <si>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</si>
  <si>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</si>
  <si>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</si>
  <si>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</si>
  <si>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</si>
  <si>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</si>
  <si>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</si>
  <si>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</si>
  <si>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</si>
  <si>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</si>
  <si>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</si>
  <si>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</si>
  <si>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</si>
  <si>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</si>
  <si>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</si>
  <si>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</si>
  <si>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</si>
  <si>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</si>
  <si>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</si>
  <si>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</si>
  <si>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</si>
  <si>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</si>
  <si>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</si>
  <si>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</si>
  <si>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</si>
  <si>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</si>
  <si>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</si>
  <si>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</si>
  <si>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</si>
  <si>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</si>
  <si>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</si>
  <si>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</si>
  <si>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</si>
  <si>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</si>
  <si>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</si>
  <si>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</si>
  <si>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</si>
  <si>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</si>
  <si>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</si>
  <si>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</si>
  <si>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</si>
  <si>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</si>
  <si>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</si>
  <si>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</si>
  <si>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</si>
  <si>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</si>
  <si>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</si>
  <si>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</si>
  <si>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</si>
  <si>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</si>
  <si>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</si>
  <si>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</si>
  <si>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</si>
  <si>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</si>
  <si>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</si>
  <si>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</si>
  <si>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</si>
  <si>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</si>
  <si>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</si>
  <si>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</si>
  <si>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</si>
  <si>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</si>
  <si>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</si>
  <si>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</si>
  <si>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</si>
  <si>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</si>
  <si>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</si>
  <si>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</si>
  <si>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</si>
  <si>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</si>
  <si>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</si>
  <si>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</si>
  <si>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</si>
  <si>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</si>
  <si>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</si>
  <si>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</si>
  <si>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</si>
  <si>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</si>
  <si>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</si>
  <si>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</si>
  <si>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</si>
  <si>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</si>
  <si>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</si>
  <si>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</si>
  <si>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</si>
  <si>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</si>
  <si>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</si>
  <si>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</si>
  <si>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</si>
  <si>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</si>
  <si>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</si>
  <si>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</si>
  <si>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</si>
  <si>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</si>
  <si>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</si>
  <si>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</si>
  <si>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</si>
  <si>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</si>
  <si>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</si>
  <si>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</si>
  <si>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</si>
  <si>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</si>
  <si>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</si>
  <si>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</si>
  <si>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</si>
  <si>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</si>
  <si>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</si>
  <si>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</si>
  <si>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</si>
  <si>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</si>
  <si>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</si>
  <si>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</si>
  <si>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</si>
  <si>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</si>
  <si>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</si>
  <si>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</si>
  <si>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</si>
  <si>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</si>
  <si>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</si>
  <si>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</si>
  <si>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</si>
  <si>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</si>
  <si>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</si>
  <si>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</si>
  <si>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</si>
  <si>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</si>
  <si>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</si>
  <si>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</si>
  <si>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</si>
  <si>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</si>
  <si>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</si>
  <si>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</si>
  <si>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</si>
  <si>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</si>
  <si>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</si>
  <si>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</si>
  <si>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</si>
  <si>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</si>
  <si>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</si>
  <si>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</si>
  <si>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</si>
  <si>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</si>
  <si>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</si>
  <si>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</si>
  <si>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</si>
  <si>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</si>
  <si>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</si>
  <si>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</si>
  <si>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</si>
  <si>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</si>
  <si>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</si>
  <si>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</si>
  <si>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</si>
  <si>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</si>
  <si>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</si>
  <si>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</si>
  <si>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</si>
  <si>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</si>
  <si>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</si>
  <si>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</si>
  <si>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</si>
  <si>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</si>
  <si>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</si>
  <si>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</si>
  <si>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</si>
  <si>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</si>
  <si>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</si>
  <si>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</si>
  <si>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</si>
  <si>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</si>
  <si>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</si>
  <si>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</si>
  <si>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</si>
  <si>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</si>
  <si>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</si>
  <si>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</si>
  <si>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</si>
  <si>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</si>
  <si>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</si>
  <si>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</si>
  <si>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</si>
  <si>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</si>
  <si>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</si>
  <si>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</si>
  <si>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</si>
  <si>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</si>
  <si>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</si>
  <si>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</si>
  <si>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</si>
  <si>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</si>
  <si>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</si>
  <si>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</si>
  <si>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</si>
  <si>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</si>
  <si>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</si>
  <si>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</si>
  <si>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</si>
  <si>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</si>
  <si>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</si>
  <si>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</si>
  <si>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</si>
  <si>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</si>
  <si>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</si>
  <si>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</si>
  <si>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</si>
  <si>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</si>
  <si>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</si>
  <si>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</si>
  <si>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</si>
  <si>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</si>
  <si>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</si>
  <si>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</si>
  <si>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</si>
  <si>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</si>
  <si>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</si>
  <si>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</si>
  <si>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</si>
  <si>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</si>
  <si>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</si>
  <si>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</si>
  <si>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</si>
  <si>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</si>
  <si>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</si>
  <si>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</si>
  <si>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</si>
  <si>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</si>
  <si>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</si>
  <si>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</si>
  <si>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</si>
  <si>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</si>
  <si>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</si>
  <si>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</si>
  <si>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</si>
  <si>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</si>
  <si>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</si>
  <si>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</si>
  <si>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</si>
  <si>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</si>
  <si>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</si>
  <si>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</si>
  <si>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</si>
  <si>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</si>
  <si>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</si>
  <si>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</si>
  <si>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</si>
  <si>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</si>
  <si>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</si>
  <si>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</si>
  <si>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</si>
  <si>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</si>
  <si>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</si>
  <si>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</si>
  <si>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</si>
  <si>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</si>
  <si>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</si>
  <si>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</si>
  <si>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</si>
  <si>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</si>
  <si>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</si>
  <si>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</si>
  <si>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</si>
  <si>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</si>
  <si>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</si>
  <si>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</si>
  <si>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</si>
  <si>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</si>
  <si>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</si>
  <si>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</si>
  <si>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</si>
  <si>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</si>
  <si>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</si>
  <si>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</si>
  <si>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</si>
  <si>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</si>
  <si>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</si>
  <si>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</si>
  <si>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</si>
  <si>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</si>
  <si>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</si>
  <si>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</si>
  <si>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</si>
  <si>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</si>
  <si>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</si>
  <si>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</si>
  <si>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</si>
  <si>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</si>
  <si>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</si>
  <si>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</si>
  <si>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</si>
  <si>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</si>
  <si>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</si>
  <si>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</si>
  <si>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</si>
  <si>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</si>
  <si>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</si>
  <si>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</si>
  <si>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</si>
  <si>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</si>
  <si>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</si>
  <si>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</si>
  <si>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</si>
  <si>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</si>
  <si>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</si>
  <si>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</si>
  <si>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</si>
  <si>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</si>
  <si>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</si>
  <si>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</si>
  <si>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</si>
  <si>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</si>
  <si>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</si>
  <si>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</si>
  <si>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</si>
  <si>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</si>
  <si>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</si>
  <si>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</si>
  <si>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</si>
  <si>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</si>
  <si>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</si>
  <si>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</si>
  <si>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</si>
  <si>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</si>
  <si>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</si>
  <si>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</si>
  <si>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</si>
  <si>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</si>
  <si>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</si>
  <si>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</si>
  <si>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</si>
  <si>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</si>
  <si>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</si>
  <si>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</si>
  <si>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</si>
  <si>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</si>
  <si>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</si>
  <si>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</si>
  <si>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</si>
  <si>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</si>
  <si>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</si>
  <si>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</si>
  <si>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</si>
  <si>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</si>
  <si>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</si>
  <si>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</si>
  <si>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</si>
  <si>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</si>
  <si>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</si>
  <si>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</si>
  <si>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</si>
  <si>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</si>
  <si>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</si>
  <si>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</si>
  <si>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</si>
  <si>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</si>
  <si>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</si>
  <si>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</si>
  <si>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</si>
  <si>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</si>
  <si>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</si>
  <si>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</si>
  <si>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</si>
  <si>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</si>
  <si>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</si>
  <si>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</si>
  <si>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</si>
  <si>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</si>
  <si>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</si>
  <si>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</si>
  <si>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</si>
  <si>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</si>
  <si>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</si>
  <si>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</si>
  <si>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</si>
  <si>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</si>
  <si>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</si>
  <si>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</si>
  <si>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</si>
  <si>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</si>
  <si>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</si>
  <si>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</si>
  <si>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</si>
  <si>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</si>
  <si>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</si>
  <si>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</si>
  <si>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</si>
  <si>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</si>
  <si>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</si>
  <si>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</si>
  <si>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</si>
  <si>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</si>
  <si>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</si>
  <si>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</si>
  <si>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</si>
  <si>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</si>
  <si>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</si>
  <si>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</si>
  <si>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</si>
  <si>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</si>
  <si>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</si>
  <si>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</si>
  <si>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</si>
  <si>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</si>
  <si>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</si>
  <si>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</si>
  <si>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</si>
  <si>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</si>
  <si>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</si>
  <si>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</si>
  <si>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</si>
  <si>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</si>
  <si>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</si>
  <si>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</si>
  <si>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</si>
  <si>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</si>
  <si>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</si>
  <si>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</si>
  <si>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</si>
  <si>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</si>
  <si>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</si>
  <si>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</si>
  <si>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</si>
  <si>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</si>
  <si>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</si>
  <si>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</si>
  <si>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</si>
  <si>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</si>
  <si>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</si>
  <si>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</si>
  <si>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</si>
  <si>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</si>
  <si>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</si>
  <si>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</si>
  <si>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</si>
  <si>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</si>
  <si>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</si>
  <si>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</si>
  <si>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</si>
  <si>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</si>
  <si>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</si>
  <si>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</si>
  <si>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</si>
  <si>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</si>
  <si>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</si>
  <si>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</si>
  <si>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</si>
  <si>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</si>
  <si>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</si>
  <si>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</si>
  <si>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</si>
  <si>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</si>
  <si>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</si>
  <si>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</si>
  <si>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</si>
  <si>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</si>
  <si>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</si>
  <si>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</si>
  <si>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</si>
  <si>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</si>
  <si>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</si>
  <si>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</si>
  <si>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</si>
  <si>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</si>
  <si>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</si>
  <si>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</si>
  <si>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</si>
  <si>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</si>
  <si>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</si>
  <si>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</si>
  <si>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</si>
  <si>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</si>
  <si>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</si>
  <si>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</si>
  <si>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</si>
  <si>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</si>
  <si>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</si>
  <si>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</si>
  <si>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</si>
  <si>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</si>
  <si>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</si>
  <si>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</si>
  <si>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</si>
  <si>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</si>
  <si>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</si>
  <si>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</si>
  <si>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</si>
  <si>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</si>
  <si>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</si>
  <si>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</si>
  <si>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</si>
  <si>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</si>
  <si>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</si>
  <si>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</si>
  <si>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</si>
  <si>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</si>
  <si>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</si>
  <si>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</si>
  <si>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</si>
  <si>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</si>
  <si>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</si>
  <si>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</si>
  <si>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</si>
  <si>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</si>
  <si>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</si>
  <si>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</si>
  <si>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</si>
  <si>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</si>
  <si>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</si>
  <si>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</si>
  <si>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</si>
  <si>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</si>
  <si>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</si>
  <si>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</si>
  <si>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</si>
  <si>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</si>
  <si>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</si>
  <si>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</si>
  <si>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</si>
  <si>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</si>
  <si>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</si>
  <si>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</si>
  <si>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</si>
  <si>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</si>
  <si>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</si>
  <si>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</si>
  <si>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</si>
  <si>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</si>
  <si>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</si>
  <si>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</si>
  <si>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</si>
  <si>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</si>
  <si>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</si>
  <si>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</si>
  <si>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</si>
  <si>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</si>
  <si>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</si>
  <si>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</si>
  <si>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</si>
  <si>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</si>
  <si>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</si>
  <si>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</si>
  <si>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</si>
  <si>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</si>
  <si>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</si>
  <si>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</si>
  <si>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</si>
  <si>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</si>
  <si>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</si>
  <si>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</si>
  <si>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</si>
  <si>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</si>
  <si>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</si>
  <si>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</si>
  <si>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</si>
  <si>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</si>
  <si>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</si>
  <si>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</si>
  <si>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</si>
  <si>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</si>
  <si>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</si>
  <si>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</si>
  <si>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</si>
  <si>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</si>
  <si>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</si>
  <si>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</si>
  <si>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</si>
  <si>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</si>
  <si>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</si>
  <si>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</si>
  <si>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</si>
  <si>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</si>
  <si>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</si>
  <si>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</si>
  <si>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</si>
  <si>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</si>
  <si>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</si>
  <si>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</si>
  <si>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</si>
  <si>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</si>
  <si>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</si>
  <si>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</si>
  <si>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</si>
  <si>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</si>
  <si>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</si>
  <si>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</si>
  <si>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</si>
  <si>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</si>
  <si>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</si>
  <si>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</si>
  <si>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</si>
  <si>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</si>
  <si>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</si>
  <si>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</si>
  <si>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</si>
  <si>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</si>
  <si>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</si>
  <si>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</si>
  <si>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</si>
  <si>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</si>
  <si>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</si>
  <si>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</si>
  <si>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</si>
  <si>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</si>
  <si>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</si>
  <si>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</si>
  <si>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</si>
  <si>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</si>
  <si>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</si>
  <si>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</si>
  <si>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</si>
  <si>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</si>
  <si>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</si>
  <si>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</si>
  <si>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</si>
  <si>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</si>
  <si>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</si>
  <si>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</si>
  <si>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</si>
  <si>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</si>
  <si>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</si>
  <si>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</si>
  <si>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</si>
  <si>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</si>
  <si>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</si>
  <si>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</si>
  <si>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</si>
  <si>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</si>
  <si>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</si>
  <si>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</si>
  <si>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</si>
  <si>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</si>
  <si>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</si>
  <si>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</si>
  <si>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</si>
  <si>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</si>
  <si>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</si>
  <si>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</si>
  <si>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</si>
  <si>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</si>
  <si>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</si>
  <si>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</si>
  <si>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</si>
  <si>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</si>
  <si>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</si>
  <si>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</si>
  <si>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</si>
  <si>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</si>
  <si>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</si>
  <si>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</si>
  <si>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</si>
  <si>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</si>
  <si>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</si>
  <si>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</si>
  <si>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</si>
  <si>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</si>
  <si>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</si>
  <si>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</si>
  <si>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</si>
  <si>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</si>
  <si>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</si>
  <si>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</si>
  <si>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</si>
  <si>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</si>
  <si>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</si>
  <si>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</si>
  <si>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</si>
  <si>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</si>
  <si>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</si>
  <si>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</si>
  <si>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</si>
  <si>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</si>
  <si>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</si>
  <si>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</si>
  <si>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</si>
  <si>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</si>
  <si>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</si>
  <si>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</si>
  <si>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</si>
  <si>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</si>
  <si>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</si>
  <si>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</si>
  <si>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</si>
  <si>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</si>
  <si>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</si>
  <si>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</si>
  <si>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</si>
  <si>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</si>
  <si>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</si>
  <si>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</si>
  <si>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</si>
  <si>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</si>
  <si>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</si>
  <si>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</si>
  <si>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</si>
  <si>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</si>
  <si>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</si>
  <si>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</si>
  <si>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</si>
  <si>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</si>
  <si>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</si>
  <si>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</si>
  <si>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</si>
  <si>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</si>
  <si>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</si>
  <si>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</si>
  <si>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</si>
  <si>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</si>
  <si>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</si>
  <si>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</si>
  <si>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</si>
  <si>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</si>
  <si>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</si>
  <si>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</si>
  <si>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</si>
  <si>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</si>
  <si>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</si>
  <si>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</si>
  <si>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</si>
  <si>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</si>
  <si>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</si>
  <si>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</si>
  <si>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</si>
  <si>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</si>
  <si>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</si>
  <si>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</si>
  <si>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</si>
  <si>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</si>
  <si>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</si>
  <si>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</si>
  <si>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</si>
  <si>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</si>
  <si>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</si>
  <si>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</si>
  <si>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</si>
  <si>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</si>
  <si>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</si>
  <si>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</si>
  <si>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</si>
  <si>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</si>
  <si>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</si>
  <si>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</si>
  <si>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</si>
  <si>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</si>
  <si>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</si>
  <si>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</si>
  <si>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</si>
  <si>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</si>
  <si>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</si>
  <si>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</si>
  <si>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</si>
  <si>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</si>
  <si>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</si>
  <si>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</si>
  <si>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</si>
  <si>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</si>
  <si>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</si>
  <si>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</si>
  <si>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</si>
  <si>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</si>
  <si>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</si>
  <si>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</si>
  <si>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</si>
  <si>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</si>
  <si>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</si>
  <si>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</si>
  <si>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</si>
  <si>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</si>
  <si>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</si>
  <si>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</si>
  <si>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</si>
  <si>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</si>
  <si>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</si>
  <si>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</si>
  <si>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</si>
  <si>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</si>
  <si>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</si>
  <si>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</si>
  <si>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</si>
  <si>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</si>
  <si>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</si>
  <si>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</si>
  <si>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</si>
  <si>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</si>
  <si>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</si>
  <si>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</si>
  <si>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</si>
  <si>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</si>
  <si>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</si>
  <si>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</si>
  <si>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</si>
  <si>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</si>
  <si>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</si>
  <si>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</si>
  <si>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</si>
  <si>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</si>
  <si>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</si>
  <si>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</si>
  <si>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</si>
  <si>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</si>
  <si>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</si>
  <si>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</si>
  <si>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</si>
  <si>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</si>
  <si>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</si>
  <si>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</si>
  <si>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</si>
  <si>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</si>
  <si>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</si>
  <si>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</si>
  <si>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</si>
  <si>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</si>
  <si>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</si>
  <si>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</si>
  <si>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</si>
  <si>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</si>
  <si>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</si>
  <si>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</si>
  <si>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</si>
  <si>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</si>
  <si>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</si>
  <si>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</si>
  <si>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</si>
  <si>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</si>
  <si>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</si>
  <si>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</si>
  <si>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</si>
  <si>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</si>
  <si>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</si>
  <si>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</si>
  <si>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</si>
  <si>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</si>
  <si>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</si>
  <si>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</si>
  <si>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</si>
  <si>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</si>
  <si>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</si>
  <si>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</si>
  <si>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</si>
  <si>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</si>
  <si>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</si>
  <si>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</si>
  <si>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</si>
  <si>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</si>
  <si>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</si>
  <si>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</si>
  <si>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</si>
  <si>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</si>
  <si>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</si>
  <si>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</si>
  <si>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</si>
  <si>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</si>
  <si>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</si>
  <si>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</si>
  <si>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</si>
  <si>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</si>
  <si>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</si>
  <si>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</si>
  <si>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</si>
  <si>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</si>
  <si>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</si>
  <si>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</si>
  <si>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</si>
  <si>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</si>
  <si>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</si>
  <si>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</si>
  <si>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</si>
  <si>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</si>
  <si>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</si>
  <si>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</si>
  <si>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</si>
  <si>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</si>
  <si>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</si>
  <si>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</si>
  <si>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</si>
  <si>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</si>
  <si>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</si>
  <si>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</si>
  <si>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</si>
  <si>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</si>
  <si>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</si>
  <si>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</si>
  <si>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</si>
  <si>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</si>
  <si>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</si>
  <si>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</si>
  <si>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</si>
  <si>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</si>
  <si>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</si>
  <si>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</si>
  <si>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</si>
  <si>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</si>
  <si>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</si>
  <si>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</si>
  <si>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</si>
  <si>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</si>
  <si>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</si>
  <si>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</si>
  <si>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</si>
  <si>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</si>
  <si>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</si>
  <si>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</si>
  <si>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</si>
  <si>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</si>
  <si>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</si>
  <si>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</si>
  <si>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</si>
  <si>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</si>
  <si>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</si>
  <si>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</si>
  <si>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</si>
  <si>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</si>
  <si>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</si>
  <si>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</si>
  <si>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</si>
  <si>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</si>
  <si>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</si>
  <si>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</si>
  <si>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</si>
  <si>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</si>
  <si>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</si>
  <si>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</si>
  <si>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</si>
  <si>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</si>
  <si>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</si>
  <si>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</si>
  <si>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</si>
  <si>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</si>
  <si>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</si>
  <si>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</si>
  <si>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</si>
  <si>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</si>
  <si>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</si>
  <si>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</si>
  <si>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</si>
  <si>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</si>
  <si>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</si>
  <si>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</si>
  <si>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</si>
  <si>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</si>
  <si>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</si>
  <si>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</si>
  <si>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</si>
  <si>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</si>
  <si>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</si>
  <si>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</si>
  <si>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</si>
  <si>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</si>
  <si>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</si>
  <si>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</si>
  <si>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</si>
  <si>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</si>
  <si>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</si>
  <si>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</si>
  <si>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</si>
  <si>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</si>
  <si>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</si>
  <si>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</si>
  <si>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</si>
  <si>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</si>
  <si>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</si>
  <si>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</si>
  <si>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</si>
  <si>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</si>
  <si>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</si>
  <si>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</si>
  <si>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</si>
  <si>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</si>
  <si>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</si>
  <si>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</si>
  <si>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</si>
  <si>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</si>
  <si>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</si>
  <si>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</si>
  <si>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</si>
  <si>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</si>
  <si>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</si>
  <si>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</si>
  <si>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</si>
  <si>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</si>
  <si>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</si>
  <si>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</si>
  <si>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</si>
  <si>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</si>
  <si>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</si>
  <si>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</si>
  <si>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</si>
  <si>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</si>
  <si>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</si>
  <si>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</si>
  <si>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</si>
  <si>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</si>
  <si>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</si>
  <si>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</si>
  <si>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</si>
  <si>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</si>
  <si>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</si>
  <si>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</si>
  <si>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</si>
  <si>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</si>
  <si>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</si>
  <si>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</si>
  <si>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</si>
  <si>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</si>
  <si>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</si>
  <si>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</si>
  <si>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</si>
  <si>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</si>
  <si>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</si>
  <si>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</si>
  <si>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</si>
  <si>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</si>
  <si>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</si>
  <si>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</si>
  <si>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</si>
  <si>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</si>
  <si>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</si>
  <si>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</si>
  <si>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</si>
  <si>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</si>
  <si>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</si>
  <si>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</si>
  <si>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</si>
  <si>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</si>
  <si>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</si>
  <si>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</si>
  <si>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</si>
  <si>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</si>
  <si>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</si>
  <si>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</si>
  <si>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</si>
  <si>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</si>
  <si>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</si>
  <si>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</si>
  <si>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</si>
  <si>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</si>
  <si>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</si>
  <si>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</si>
  <si>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</si>
  <si>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</si>
  <si>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</si>
  <si>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</si>
  <si>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</si>
  <si>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</si>
  <si>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</si>
  <si>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</si>
  <si>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</si>
  <si>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</si>
  <si>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</si>
  <si>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</si>
  <si>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</si>
  <si>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</si>
  <si>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</si>
  <si>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</si>
  <si>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</si>
  <si>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</si>
  <si>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</si>
  <si>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</si>
  <si>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</si>
  <si>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</si>
  <si>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</si>
  <si>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</si>
  <si>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</si>
  <si>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</si>
  <si>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</si>
  <si>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</si>
  <si>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</si>
  <si>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</si>
  <si>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</si>
  <si>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</si>
  <si>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</si>
  <si>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</si>
  <si>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</si>
  <si>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</si>
  <si>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</si>
  <si>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</si>
  <si>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</si>
  <si>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</si>
  <si>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</si>
  <si>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</si>
  <si>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</si>
  <si>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</si>
  <si>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</si>
  <si>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</si>
  <si>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</si>
  <si>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</si>
  <si>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</si>
  <si>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</si>
  <si>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</si>
  <si>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</si>
  <si>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</si>
  <si>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</si>
  <si>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</si>
  <si>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</si>
  <si>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</si>
  <si>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</si>
  <si>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</si>
  <si>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</si>
  <si>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</si>
  <si>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</si>
  <si>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</si>
  <si>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</si>
  <si>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</si>
  <si>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</si>
  <si>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</si>
  <si>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</si>
  <si>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</si>
  <si>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</si>
  <si>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</si>
  <si>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</si>
  <si>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</si>
  <si>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</si>
  <si>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</si>
  <si>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</si>
  <si>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</si>
  <si>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</si>
  <si>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</si>
  <si>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</si>
  <si>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</si>
  <si>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</si>
  <si>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</si>
  <si>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</si>
  <si>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</si>
  <si>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</si>
  <si>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</si>
  <si>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</si>
  <si>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</si>
  <si>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</si>
  <si>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</si>
  <si>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</si>
  <si>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</si>
  <si>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</si>
  <si>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</si>
  <si>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</si>
  <si>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</si>
  <si>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</si>
  <si>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</si>
  <si>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</si>
  <si>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</si>
  <si>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</si>
  <si>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</si>
  <si>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</si>
  <si>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</si>
  <si>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</si>
  <si>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</si>
  <si>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</si>
  <si>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</si>
  <si>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</si>
  <si>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</si>
  <si>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</si>
  <si>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</si>
  <si>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</si>
  <si>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</si>
  <si>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</si>
  <si>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</si>
  <si>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</si>
  <si>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</si>
  <si>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</si>
  <si>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</si>
  <si>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</si>
  <si>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</si>
  <si>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</si>
  <si>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</si>
  <si>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</si>
  <si>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</si>
  <si>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</si>
  <si>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</si>
  <si>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</si>
  <si>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</si>
  <si>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</si>
  <si>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</si>
  <si>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</si>
  <si>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</si>
  <si>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</si>
  <si>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</si>
  <si>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</si>
  <si>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</si>
  <si>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</si>
  <si>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</si>
  <si>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</si>
  <si>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</si>
  <si>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</si>
  <si>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</si>
  <si>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</si>
  <si>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</si>
  <si>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</si>
  <si>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</si>
  <si>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</si>
  <si>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</si>
  <si>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</si>
  <si>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</si>
  <si>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</si>
  <si>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</si>
  <si>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</si>
  <si>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</si>
  <si>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</si>
  <si>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</si>
  <si>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</si>
  <si>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</si>
  <si>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</si>
  <si>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</si>
  <si>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</si>
  <si>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</si>
  <si>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</si>
  <si>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</si>
  <si>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</si>
  <si>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</si>
  <si>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</si>
  <si>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</si>
  <si>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</si>
  <si>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</si>
  <si>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</si>
  <si>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</si>
  <si>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</si>
  <si>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</si>
  <si>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</si>
  <si>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</si>
  <si>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</si>
  <si>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</si>
  <si>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</si>
  <si>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</si>
  <si>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</si>
  <si>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</si>
  <si>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</si>
  <si>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</si>
  <si>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</si>
  <si>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</si>
  <si>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</si>
  <si>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</si>
  <si>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</si>
  <si>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</si>
  <si>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</si>
  <si>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</si>
  <si>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</si>
  <si>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</si>
  <si>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</si>
  <si>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</si>
  <si>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</si>
  <si>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</si>
  <si>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</si>
  <si>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</si>
  <si>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</si>
  <si>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</si>
  <si>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</si>
  <si>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</si>
  <si>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</si>
  <si>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</si>
  <si>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</si>
  <si>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</si>
  <si>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</si>
  <si>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</si>
  <si>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</si>
  <si>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</si>
  <si>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</si>
  <si>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</si>
  <si>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</si>
  <si>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</si>
  <si>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</si>
  <si>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</si>
  <si>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</si>
  <si>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</si>
  <si>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</si>
  <si>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</si>
  <si>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</si>
  <si>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</si>
  <si>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</si>
  <si>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</si>
  <si>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</si>
  <si>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</si>
  <si>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</si>
  <si>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</si>
  <si>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</si>
  <si>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</si>
  <si>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</si>
  <si>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</si>
  <si>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</si>
  <si>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</si>
  <si>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</si>
  <si>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</si>
  <si>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</si>
  <si>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</si>
  <si>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</si>
  <si>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</si>
  <si>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</si>
  <si>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</si>
  <si>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</si>
  <si>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</si>
  <si>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</si>
  <si>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</si>
  <si>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</si>
  <si>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</si>
  <si>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</si>
  <si>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</si>
  <si>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</si>
  <si>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</si>
  <si>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</si>
  <si>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</si>
  <si>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</si>
  <si>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</si>
  <si>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</si>
  <si>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</si>
  <si>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</si>
  <si>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</si>
  <si>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</si>
  <si>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</si>
  <si>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</si>
  <si>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</si>
  <si>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</si>
  <si>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</si>
  <si>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</si>
  <si>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</si>
  <si>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</si>
  <si>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</si>
  <si>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</si>
  <si>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</si>
  <si>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</si>
  <si>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</si>
  <si>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</si>
  <si>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</si>
  <si>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</si>
  <si>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</si>
  <si>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</si>
  <si>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</si>
  <si>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</si>
  <si>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</si>
  <si>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</si>
  <si>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</si>
  <si>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</si>
  <si>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</si>
  <si>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</si>
  <si>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</si>
  <si>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</si>
  <si>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</si>
  <si>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</si>
  <si>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</si>
  <si>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</si>
  <si>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</si>
  <si>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</si>
  <si>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</si>
  <si>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</si>
  <si>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</si>
  <si>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</si>
  <si>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</si>
  <si>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</si>
  <si>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</si>
  <si>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</si>
  <si>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</si>
  <si>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</si>
  <si>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</si>
  <si>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</si>
  <si>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</si>
  <si>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</si>
  <si>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</si>
  <si>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</si>
  <si>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</si>
  <si>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</si>
  <si>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</si>
  <si>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</si>
  <si>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</si>
  <si>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</si>
  <si>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</si>
  <si>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</si>
  <si>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</si>
  <si>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</si>
  <si>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</si>
  <si>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</si>
  <si>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</si>
  <si>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</si>
  <si>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</si>
  <si>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</si>
  <si>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</si>
  <si>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</si>
  <si>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</si>
  <si>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</si>
  <si>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</si>
  <si>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</si>
  <si>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</si>
  <si>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</si>
  <si>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</si>
  <si>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</si>
  <si>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</si>
  <si>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</si>
  <si>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</si>
  <si>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</si>
  <si>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</si>
  <si>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</si>
  <si>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</si>
  <si>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</si>
  <si>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</si>
  <si>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</si>
  <si>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</si>
  <si>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</si>
  <si>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</si>
  <si>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</si>
  <si>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</si>
  <si>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</si>
  <si>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</si>
  <si>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</si>
  <si>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</si>
  <si>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</si>
  <si>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</si>
  <si>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</si>
  <si>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</si>
  <si>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</si>
  <si>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</si>
  <si>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</si>
  <si>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</si>
  <si>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</si>
  <si>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</si>
  <si>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</si>
  <si>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</si>
  <si>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</si>
  <si>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</si>
  <si>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</si>
  <si>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</si>
  <si>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</si>
  <si>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</si>
  <si>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</si>
  <si>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</si>
  <si>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</si>
  <si>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</si>
  <si>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</si>
  <si>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</si>
  <si>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</si>
  <si>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</si>
  <si>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</si>
  <si>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</si>
  <si>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</si>
  <si>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</si>
  <si>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</si>
  <si>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</si>
  <si>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</si>
  <si>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</si>
  <si>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</si>
  <si>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</si>
  <si>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</si>
  <si>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</si>
  <si>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</si>
  <si>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</si>
  <si>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</si>
  <si>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</si>
  <si>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</si>
  <si>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</si>
  <si>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</si>
  <si>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</si>
  <si>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</si>
  <si>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</si>
  <si>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</si>
  <si>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</si>
  <si>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</si>
  <si>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</si>
  <si>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</si>
  <si>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</si>
  <si>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</si>
  <si>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</si>
  <si>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</si>
  <si>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</si>
  <si>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</si>
  <si>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</si>
  <si>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</si>
  <si>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</si>
  <si>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</si>
  <si>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</si>
  <si>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</si>
  <si>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</si>
  <si>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</si>
  <si>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</si>
  <si>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</si>
  <si>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</si>
  <si>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</si>
  <si>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</si>
  <si>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</si>
  <si>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</si>
  <si>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</si>
  <si>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</si>
  <si>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</si>
  <si>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</si>
  <si>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</si>
  <si>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</si>
  <si>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</si>
  <si>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</si>
  <si>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</si>
  <si>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</si>
  <si>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</si>
  <si>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</si>
  <si>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</si>
  <si>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</si>
  <si>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</si>
  <si>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</si>
  <si>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</si>
  <si>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</si>
  <si>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</si>
  <si>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</si>
  <si>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</si>
  <si>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</si>
  <si>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</si>
  <si>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</si>
  <si>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</si>
  <si>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</si>
  <si>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</si>
  <si>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</si>
  <si>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</si>
  <si>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</si>
  <si>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</si>
  <si>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</si>
  <si>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</si>
  <si>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</si>
  <si>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</si>
  <si>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</si>
  <si>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</si>
  <si>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</si>
  <si>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</si>
  <si>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</si>
  <si>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</si>
  <si>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</si>
  <si>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</si>
  <si>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</si>
  <si>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</si>
  <si>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</si>
  <si>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</si>
  <si>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</si>
  <si>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</si>
  <si>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</si>
  <si>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</si>
  <si>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</si>
  <si>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</si>
  <si>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</si>
  <si>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</si>
  <si>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</si>
  <si>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</si>
  <si>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</si>
  <si>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</si>
  <si>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</si>
  <si>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</si>
  <si>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</si>
  <si>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</si>
  <si>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</si>
  <si>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</si>
  <si>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</si>
  <si>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</si>
  <si>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</si>
  <si>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</si>
  <si>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</si>
  <si>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</si>
  <si>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</si>
  <si>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</si>
  <si>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</si>
  <si>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</si>
  <si>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</si>
  <si>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</si>
  <si>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</si>
  <si>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</si>
  <si>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</si>
  <si>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</si>
  <si>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</si>
  <si>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</si>
  <si>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</si>
  <si>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</si>
  <si>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</si>
  <si>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</si>
  <si>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</si>
  <si>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</si>
  <si>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</si>
  <si>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</si>
  <si>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</si>
  <si>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</si>
  <si>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</si>
  <si>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</si>
  <si>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</si>
  <si>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</si>
  <si>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</si>
  <si>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</si>
  <si>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</si>
  <si>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</si>
  <si>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</si>
  <si>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</si>
  <si>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</si>
  <si>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</si>
  <si>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</si>
  <si>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</si>
  <si>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</si>
  <si>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</si>
  <si>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</si>
  <si>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</si>
  <si>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</si>
  <si>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</si>
  <si>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</si>
  <si>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</si>
  <si>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</si>
  <si>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</si>
  <si>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</si>
  <si>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</si>
  <si>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</si>
  <si>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</si>
  <si>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</si>
  <si>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</si>
  <si>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</si>
  <si>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</si>
  <si>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</si>
  <si>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</si>
  <si>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</si>
  <si>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</si>
  <si>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</si>
  <si>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</si>
  <si>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</si>
  <si>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</si>
  <si>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</si>
  <si>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</si>
  <si>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</si>
  <si>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</si>
  <si>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</si>
  <si>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</si>
  <si>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</si>
  <si>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</si>
  <si>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</si>
  <si>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</si>
  <si>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</si>
  <si>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</si>
  <si>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</si>
  <si>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</si>
  <si>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</si>
  <si>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</si>
  <si>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</si>
  <si>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</si>
  <si>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</si>
  <si>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</si>
  <si>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</si>
  <si>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</si>
  <si>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</si>
  <si>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</si>
  <si>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</si>
  <si>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</si>
  <si>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</si>
  <si>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</si>
  <si>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</si>
  <si>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</si>
  <si>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</si>
  <si>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</si>
  <si>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</si>
  <si>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</si>
  <si>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</si>
  <si>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</si>
  <si>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</si>
  <si>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</si>
  <si>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</si>
  <si>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</si>
  <si>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</si>
  <si>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</si>
  <si>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</si>
  <si>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</si>
  <si>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</si>
  <si>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</si>
  <si>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</si>
  <si>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</si>
  <si>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</si>
  <si>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</si>
  <si>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</si>
  <si>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</si>
  <si>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</si>
  <si>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</si>
  <si>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</si>
  <si>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</si>
  <si>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</si>
  <si>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</si>
  <si>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</si>
  <si>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</si>
  <si>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</si>
  <si>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</si>
  <si>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</si>
  <si>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</si>
  <si>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</si>
  <si>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</si>
  <si>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</si>
  <si>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</si>
  <si>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</si>
  <si>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</si>
  <si>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</si>
  <si>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</si>
  <si>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</si>
  <si>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</si>
  <si>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</si>
  <si>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</si>
  <si>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</si>
  <si>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</si>
  <si>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</si>
  <si>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</si>
  <si>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</si>
  <si>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</si>
  <si>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</si>
  <si>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</si>
  <si>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</si>
  <si>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</si>
  <si>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</si>
  <si>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</si>
  <si>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</si>
  <si>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</si>
  <si>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</si>
  <si>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</si>
  <si>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</si>
  <si>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</si>
  <si>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</si>
  <si>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</si>
  <si>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</si>
  <si>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</si>
  <si>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</si>
  <si>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</si>
  <si>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</si>
  <si>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</si>
  <si>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</si>
  <si>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</si>
  <si>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</si>
  <si>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</si>
  <si>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</si>
  <si>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</si>
  <si>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</si>
  <si>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</si>
  <si>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</si>
  <si>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</si>
  <si>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</si>
  <si>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</si>
  <si>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</si>
  <si>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</si>
  <si>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</si>
  <si>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</si>
  <si>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</si>
  <si>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</si>
  <si>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</si>
  <si>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</si>
  <si>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</si>
  <si>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</si>
  <si>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</si>
  <si>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</si>
  <si>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</si>
  <si>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</si>
  <si>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</si>
  <si>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</si>
  <si>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</si>
  <si>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</si>
  <si>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</si>
  <si>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</si>
  <si>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</si>
  <si>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</si>
  <si>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</si>
  <si>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</si>
  <si>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</si>
  <si>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</si>
  <si>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</si>
  <si>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</si>
  <si>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</si>
  <si>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</si>
  <si>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</si>
  <si>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</si>
  <si>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</si>
  <si>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</si>
  <si>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</si>
  <si>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</si>
  <si>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</si>
  <si>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</si>
  <si>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</si>
  <si>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</si>
  <si>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</si>
  <si>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</si>
  <si>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</si>
  <si>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</si>
  <si>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</si>
  <si>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</si>
  <si>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</si>
  <si>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</si>
  <si>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</si>
  <si>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</si>
  <si>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</si>
  <si>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</si>
  <si>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</si>
  <si>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</si>
  <si>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</si>
  <si>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</si>
  <si>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</si>
  <si>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</si>
  <si>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</si>
  <si>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</si>
  <si>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</si>
  <si>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</si>
  <si>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</si>
  <si>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</si>
  <si>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</si>
  <si>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</si>
  <si>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</si>
  <si>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</si>
  <si>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</si>
  <si>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</si>
  <si>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</si>
  <si>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</si>
  <si>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</si>
  <si>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</si>
  <si>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</si>
  <si>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</si>
  <si>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</si>
  <si>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</si>
  <si>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</si>
  <si>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</si>
  <si>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</si>
  <si>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</si>
  <si>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</si>
  <si>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</si>
  <si>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</si>
  <si>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</si>
  <si>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</si>
  <si>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</si>
  <si>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</si>
  <si>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</si>
  <si>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</si>
  <si>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</si>
  <si>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</si>
  <si>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</si>
  <si>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</si>
  <si>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</si>
  <si>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</si>
  <si>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</si>
  <si>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</si>
  <si>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</si>
  <si>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</si>
  <si>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</si>
  <si>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</si>
  <si>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</si>
  <si>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</si>
  <si>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</si>
  <si>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</si>
  <si>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</si>
  <si>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</si>
  <si>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</si>
  <si>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</si>
  <si>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</si>
  <si>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</si>
  <si>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</si>
  <si>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</si>
  <si>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</si>
  <si>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</si>
  <si>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</si>
  <si>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</si>
  <si>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</si>
  <si>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</si>
  <si>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</si>
  <si>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</si>
  <si>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</si>
  <si>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</si>
  <si>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</si>
  <si>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</si>
  <si>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</si>
  <si>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</si>
  <si>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</si>
  <si>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</si>
  <si>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</si>
  <si>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</si>
  <si>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</si>
  <si>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</si>
  <si>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</si>
  <si>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</si>
  <si>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</si>
  <si>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</si>
  <si>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</si>
  <si>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</si>
  <si>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</si>
  <si>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</si>
  <si>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</si>
  <si>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</si>
  <si>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</si>
  <si>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</si>
  <si>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</si>
  <si>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</si>
  <si>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</si>
  <si>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</si>
  <si>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</si>
  <si>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</si>
  <si>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</si>
  <si>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</si>
  <si>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</si>
  <si>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</si>
  <si>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</si>
  <si>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</si>
  <si>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</si>
  <si>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</si>
  <si>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</si>
  <si>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</si>
  <si>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</si>
  <si>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</si>
  <si>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</si>
  <si>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</si>
  <si>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</si>
  <si>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</si>
  <si>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</si>
  <si>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</si>
  <si>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</si>
  <si>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</si>
  <si>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</si>
  <si>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</si>
  <si>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</si>
  <si>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</si>
  <si>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</si>
  <si>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</si>
  <si>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</si>
  <si>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</si>
  <si>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</si>
  <si>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</si>
  <si>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</si>
  <si>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</si>
  <si>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</si>
  <si>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</si>
  <si>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</si>
  <si>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</si>
  <si>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</si>
  <si>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</si>
  <si>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</si>
  <si>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</si>
  <si>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</si>
  <si>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</si>
  <si>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</si>
  <si>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</si>
  <si>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</si>
  <si>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</si>
  <si>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</si>
  <si>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</si>
  <si>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</si>
  <si>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</si>
  <si>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</si>
  <si>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</si>
  <si>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</si>
  <si>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</si>
  <si>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</si>
  <si>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</si>
  <si>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</si>
  <si>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</si>
  <si>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</si>
  <si>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</si>
  <si>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</si>
  <si>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</si>
  <si>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</si>
  <si>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</si>
  <si>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</si>
  <si>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</si>
  <si>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</si>
  <si>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</si>
  <si>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</si>
  <si>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</si>
  <si>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</si>
  <si>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</si>
  <si>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</si>
  <si>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</si>
  <si>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</si>
  <si>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</si>
  <si>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</si>
  <si>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</si>
  <si>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</si>
  <si>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</si>
  <si>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</si>
  <si>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</si>
  <si>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</si>
  <si>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</si>
  <si>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</si>
  <si>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</si>
  <si>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</si>
  <si>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</si>
  <si>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</si>
  <si>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</si>
  <si>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</si>
  <si>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</si>
  <si>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</si>
  <si>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</si>
  <si>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</si>
  <si>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</si>
  <si>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</si>
  <si>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</si>
  <si>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</si>
  <si>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</si>
  <si>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</si>
  <si>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</si>
  <si>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</si>
  <si>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</si>
  <si>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</si>
  <si>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</si>
  <si>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</si>
  <si>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</si>
  <si>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</si>
  <si>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</si>
  <si>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</si>
  <si>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</si>
  <si>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</si>
  <si>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</si>
  <si>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</si>
  <si>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</si>
  <si>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</si>
  <si>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</si>
  <si>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</si>
  <si>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</si>
  <si>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</si>
  <si>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</si>
  <si>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</si>
  <si>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</si>
  <si>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</si>
  <si>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</si>
  <si>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</si>
  <si>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</si>
  <si>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</si>
  <si>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</si>
  <si>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</si>
  <si>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</si>
  <si>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</si>
  <si>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</si>
  <si>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</si>
  <si>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</si>
  <si>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</si>
  <si>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</si>
  <si>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</si>
  <si>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</si>
  <si>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</si>
  <si>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</si>
  <si>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</si>
  <si>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</si>
  <si>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</si>
  <si>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</si>
  <si>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</si>
  <si>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</si>
  <si>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</si>
  <si>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</si>
  <si>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</si>
  <si>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</si>
  <si>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</si>
  <si>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</si>
  <si>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</si>
  <si>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</si>
  <si>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</si>
  <si>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</si>
  <si>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</si>
  <si>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</si>
  <si>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</si>
  <si>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</si>
  <si>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</si>
  <si>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</si>
  <si>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</si>
  <si>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</si>
  <si>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</si>
  <si>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</si>
  <si>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</si>
  <si>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</si>
  <si>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</si>
  <si>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</si>
  <si>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</si>
  <si>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</si>
  <si>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</si>
  <si>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</si>
  <si>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</si>
  <si>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</si>
  <si>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</si>
  <si>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</si>
  <si>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</si>
  <si>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</si>
  <si>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</si>
  <si>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</si>
  <si>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</si>
  <si>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</si>
  <si>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</si>
  <si>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</si>
  <si>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</si>
  <si>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</si>
  <si>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</si>
  <si>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</si>
  <si>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</si>
  <si>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</si>
  <si>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</si>
  <si>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</si>
  <si>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</si>
  <si>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</si>
  <si>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</si>
  <si>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</si>
  <si>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</si>
  <si>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</si>
  <si>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</si>
  <si>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</si>
  <si>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</si>
  <si>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</si>
  <si>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</si>
  <si>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</si>
  <si>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</si>
  <si>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</si>
  <si>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</si>
  <si>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</si>
  <si>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</si>
  <si>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</si>
  <si>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</si>
  <si>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</si>
  <si>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</si>
  <si>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</si>
  <si>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</si>
  <si>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</si>
  <si>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</si>
  <si>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</si>
  <si>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</si>
  <si>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</si>
  <si>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</si>
  <si>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</si>
  <si>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</si>
  <si>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</si>
  <si>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</si>
  <si>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</si>
  <si>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</si>
  <si>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</si>
  <si>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</si>
  <si>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</si>
  <si>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</si>
  <si>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</si>
  <si>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</si>
  <si>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</si>
  <si>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</si>
  <si>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</si>
  <si>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</si>
  <si>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</si>
  <si>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</si>
  <si>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</si>
  <si>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</si>
  <si>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</si>
  <si>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</si>
  <si>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</si>
  <si>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</si>
  <si>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</si>
  <si>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</si>
  <si>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</si>
  <si>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</si>
  <si>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</si>
  <si>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</si>
  <si>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</si>
  <si>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</si>
  <si>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</si>
  <si>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</si>
  <si>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</si>
  <si>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</si>
  <si>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</si>
  <si>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</si>
  <si>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</si>
  <si>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</si>
  <si>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</si>
  <si>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</si>
  <si>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</si>
  <si>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</si>
  <si>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</si>
  <si>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</si>
  <si>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</si>
  <si>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</si>
  <si>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</si>
  <si>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</si>
  <si>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</si>
  <si>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</si>
  <si>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</si>
  <si>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</si>
  <si>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</si>
  <si>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</si>
  <si>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</si>
  <si>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</si>
  <si>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</si>
  <si>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</si>
  <si>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</si>
  <si>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</si>
  <si>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</si>
  <si>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</si>
  <si>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</si>
  <si>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</si>
  <si>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</si>
  <si>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</si>
  <si>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</si>
  <si>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</si>
  <si>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</si>
  <si>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</si>
  <si>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</si>
  <si>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</si>
  <si>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</si>
  <si>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</si>
  <si>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</si>
  <si>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</si>
  <si>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</si>
  <si>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</si>
  <si>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</si>
  <si>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</si>
  <si>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</si>
  <si>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</si>
  <si>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</si>
  <si>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</si>
  <si>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</si>
  <si>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</si>
  <si>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</si>
  <si>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</si>
  <si>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</si>
  <si>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</si>
  <si>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</si>
  <si>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</si>
  <si>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</si>
  <si>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</si>
  <si>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</si>
  <si>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</si>
  <si>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</si>
  <si>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</si>
  <si>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</si>
  <si>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</si>
  <si>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</si>
  <si>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</si>
  <si>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</si>
  <si>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</si>
  <si>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</si>
  <si>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</si>
  <si>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</si>
  <si>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</si>
  <si>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</si>
  <si>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</si>
  <si>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</si>
  <si>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</si>
  <si>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</si>
  <si>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</si>
  <si>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</si>
  <si>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</si>
  <si>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</si>
  <si>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</si>
  <si>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</si>
  <si>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</si>
  <si>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</si>
  <si>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</si>
  <si>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</si>
  <si>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</si>
  <si>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</si>
  <si>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</si>
  <si>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</si>
  <si>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</si>
  <si>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</si>
  <si>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</si>
  <si>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</si>
  <si>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</si>
  <si>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</si>
  <si>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</si>
  <si>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</si>
  <si>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</si>
  <si>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</si>
  <si>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</si>
  <si>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</si>
  <si>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</si>
  <si>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</si>
  <si>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</si>
  <si>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</si>
  <si>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</si>
  <si>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</si>
  <si>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</si>
  <si>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</si>
  <si>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</si>
  <si>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</si>
  <si>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</si>
  <si>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</si>
  <si>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</si>
  <si>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</si>
  <si>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</si>
  <si>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</si>
  <si>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</si>
  <si>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</si>
  <si>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</si>
  <si>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</si>
  <si>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</si>
  <si>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</si>
  <si>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</si>
  <si>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</si>
  <si>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</si>
  <si>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</si>
  <si>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</si>
  <si>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</si>
  <si>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</si>
  <si>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</si>
  <si>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</si>
  <si>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</si>
  <si>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</si>
  <si>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</si>
  <si>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</si>
  <si>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</si>
  <si>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</si>
  <si>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</si>
  <si>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</si>
  <si>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</si>
  <si>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</si>
  <si>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</si>
  <si>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</si>
  <si>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</si>
  <si>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</si>
  <si>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</si>
  <si>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</si>
  <si>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</si>
  <si>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</si>
  <si>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</si>
  <si>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</si>
  <si>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</si>
  <si>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</si>
  <si>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</si>
  <si>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</si>
  <si>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</si>
  <si>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</si>
  <si>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</si>
  <si>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</si>
  <si>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</si>
  <si>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</si>
  <si>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</si>
  <si>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</si>
  <si>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</si>
  <si>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</si>
  <si>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</si>
  <si>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</si>
  <si>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</si>
  <si>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</si>
  <si>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</si>
  <si>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</si>
  <si>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</si>
  <si>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</si>
  <si>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</si>
  <si>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</si>
  <si>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</si>
  <si>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</si>
  <si>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</si>
  <si>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</si>
  <si>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</si>
  <si>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</si>
  <si>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</si>
  <si>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</si>
  <si>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</si>
  <si>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</si>
  <si>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</si>
  <si>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</si>
  <si>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</si>
  <si>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</si>
  <si>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</si>
  <si>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</si>
  <si>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</si>
  <si>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</si>
  <si>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</si>
  <si>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</si>
  <si>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</si>
  <si>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</si>
  <si>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</si>
  <si>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</si>
  <si>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</si>
  <si>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</si>
  <si>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</si>
  <si>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</si>
  <si>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</si>
  <si>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</si>
  <si>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</si>
  <si>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</si>
  <si>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</si>
  <si>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</si>
  <si>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</si>
  <si>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</si>
  <si>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</si>
  <si>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</si>
  <si>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</si>
  <si>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</si>
  <si>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</si>
  <si>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</si>
  <si>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</si>
  <si>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</si>
  <si>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</si>
  <si>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</si>
  <si>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</si>
  <si>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</si>
  <si>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</si>
  <si>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</si>
  <si>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</si>
  <si>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</si>
  <si>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</si>
  <si>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</si>
  <si>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</si>
  <si>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</si>
  <si>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</si>
  <si>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</si>
  <si>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</si>
  <si>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</si>
  <si>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</si>
  <si>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</si>
  <si>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</si>
  <si>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</si>
  <si>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</si>
  <si>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</si>
  <si>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</si>
  <si>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</si>
  <si>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</si>
  <si>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</si>
  <si>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</si>
  <si>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</si>
  <si>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</si>
  <si>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</si>
  <si>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</si>
  <si>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</si>
  <si>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</si>
  <si>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</si>
  <si>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</si>
  <si>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</si>
  <si>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</si>
  <si>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</si>
  <si>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</si>
  <si>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</si>
  <si>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</si>
  <si>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</si>
  <si>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</si>
  <si>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</si>
  <si>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</si>
  <si>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</si>
  <si>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</si>
  <si>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</si>
  <si>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</si>
  <si>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</si>
  <si>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</si>
  <si>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</si>
  <si>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</si>
  <si>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</si>
  <si>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</si>
  <si>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</si>
  <si>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</si>
  <si>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</si>
  <si>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</si>
  <si>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</si>
  <si>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</si>
  <si>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</si>
  <si>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</si>
  <si>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</si>
  <si>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</si>
  <si>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</si>
  <si>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</si>
  <si>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</si>
  <si>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</si>
  <si>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</si>
  <si>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</si>
  <si>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</si>
  <si>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</si>
  <si>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</si>
  <si>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</si>
  <si>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</si>
  <si>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</si>
  <si>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</si>
  <si>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</si>
  <si>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</si>
  <si>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</si>
  <si>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</si>
  <si>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</si>
  <si>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</si>
  <si>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</si>
  <si>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</si>
  <si>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</si>
  <si>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</si>
  <si>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</si>
  <si>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</si>
  <si>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</si>
  <si>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</si>
  <si>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</si>
  <si>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</si>
  <si>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</si>
  <si>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</si>
  <si>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</si>
  <si>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</si>
  <si>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</si>
  <si>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</si>
  <si>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</si>
  <si>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</si>
  <si>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</si>
  <si>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</si>
  <si>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</si>
  <si>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</si>
  <si>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</si>
  <si>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</si>
  <si>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</si>
  <si>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</si>
  <si>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</si>
  <si>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</si>
  <si>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</si>
  <si>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</si>
  <si>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</si>
  <si>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</si>
  <si>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</si>
  <si>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</si>
  <si>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</si>
  <si>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</si>
  <si>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</si>
  <si>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</si>
  <si>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</si>
  <si>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</si>
  <si>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</si>
  <si>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</si>
  <si>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</si>
  <si>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</si>
  <si>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</si>
  <si>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</si>
  <si>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</si>
  <si>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</si>
  <si>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</si>
  <si>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</si>
  <si>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</si>
  <si>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</si>
  <si>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</si>
  <si>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</si>
  <si>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</si>
  <si>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</si>
  <si>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</si>
  <si>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</si>
  <si>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</si>
  <si>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</si>
  <si>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</si>
  <si>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</si>
  <si>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</si>
  <si>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</si>
  <si>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</si>
  <si>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</si>
  <si>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</si>
  <si>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</si>
  <si>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</si>
  <si>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</si>
  <si>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</si>
  <si>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</si>
  <si>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</si>
  <si>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</si>
  <si>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</si>
  <si>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</si>
  <si>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</si>
  <si>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</si>
  <si>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</si>
  <si>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</si>
  <si>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</si>
  <si>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</si>
  <si>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</si>
  <si>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</si>
  <si>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</si>
  <si>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</si>
  <si>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</si>
  <si>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</si>
  <si>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</si>
  <si>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</si>
  <si>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</si>
  <si>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</si>
  <si>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</si>
  <si>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</si>
  <si>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</si>
  <si>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</si>
  <si>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</si>
  <si>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</si>
  <si>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</si>
  <si>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</si>
  <si>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</si>
  <si>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</si>
  <si>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</si>
  <si>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</si>
  <si>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</si>
  <si>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</si>
  <si>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</si>
  <si>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</si>
  <si>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</si>
  <si>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</si>
  <si>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</si>
  <si>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</si>
  <si>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</si>
  <si>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</si>
  <si>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</si>
  <si>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</si>
  <si>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</si>
  <si>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</si>
  <si>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</si>
  <si>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</si>
  <si>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</si>
  <si>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</si>
  <si>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</si>
  <si>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</si>
  <si>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</si>
  <si>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</si>
  <si>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</si>
  <si>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</si>
  <si>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</si>
  <si>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</si>
  <si>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</si>
  <si>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</si>
  <si>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</si>
  <si>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</si>
  <si>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</si>
  <si>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</si>
  <si>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</si>
  <si>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</si>
  <si>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</si>
  <si>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</si>
  <si>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</si>
  <si>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</si>
  <si>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</si>
  <si>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</si>
  <si>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</si>
  <si>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</si>
  <si>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</si>
  <si>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</si>
  <si>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</si>
  <si>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</si>
  <si>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</si>
  <si>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</si>
  <si>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</si>
  <si>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</si>
  <si>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</si>
  <si>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</si>
  <si>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</si>
  <si>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</si>
  <si>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</si>
  <si>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</si>
  <si>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</si>
  <si>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</si>
  <si>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</si>
  <si>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</si>
  <si>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</si>
  <si>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</si>
  <si>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</si>
  <si>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</si>
  <si>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</si>
  <si>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</si>
  <si>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</si>
  <si>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</si>
  <si>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</si>
  <si>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</si>
  <si>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</si>
  <si>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</si>
  <si>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</si>
  <si>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</si>
  <si>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</si>
  <si>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</si>
  <si>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</si>
  <si>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</si>
  <si>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</si>
  <si>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</si>
  <si>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</si>
  <si>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</si>
  <si>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</si>
  <si>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</si>
  <si>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</si>
  <si>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</si>
  <si>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</si>
  <si>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</si>
  <si>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</si>
  <si>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</si>
  <si>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</si>
  <si>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</si>
  <si>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</si>
  <si>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</si>
  <si>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</si>
  <si>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</si>
  <si>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</si>
  <si>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</si>
  <si>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</si>
  <si>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</si>
  <si>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</si>
  <si>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</si>
  <si>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</si>
  <si>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</si>
  <si>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</si>
  <si>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</si>
  <si>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</si>
  <si>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</si>
  <si>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</si>
  <si>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</si>
  <si>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</si>
  <si>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</si>
  <si>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</si>
  <si>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</si>
  <si>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</si>
  <si>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</si>
  <si>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</si>
  <si>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</si>
  <si>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</si>
  <si>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</si>
  <si>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</si>
  <si>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</si>
  <si>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</si>
  <si>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</si>
  <si>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</si>
  <si>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</si>
  <si>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</si>
  <si>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</si>
  <si>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</si>
  <si>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</si>
  <si>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</si>
  <si>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</si>
  <si>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</si>
  <si>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</si>
  <si>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</si>
  <si>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</si>
  <si>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</si>
  <si>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</si>
  <si>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</si>
  <si>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</si>
  <si>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</si>
  <si>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</si>
  <si>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</si>
  <si>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</si>
  <si>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</si>
  <si>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</si>
  <si>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</si>
  <si>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</si>
  <si>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</si>
  <si>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</si>
  <si>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</si>
  <si>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</si>
  <si>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</si>
  <si>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</si>
  <si>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</si>
  <si>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</si>
  <si>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</si>
  <si>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</si>
  <si>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</si>
  <si>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</si>
  <si>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</si>
  <si>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</si>
  <si>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</si>
  <si>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</si>
  <si>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</si>
  <si>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</si>
  <si>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</si>
  <si>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</si>
  <si>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</si>
  <si>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</si>
  <si>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</si>
  <si>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</si>
  <si>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</si>
  <si>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</si>
  <si>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</si>
  <si>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</si>
  <si>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</si>
  <si>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</si>
  <si>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</si>
  <si>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</si>
  <si>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</si>
  <si>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</si>
  <si>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</si>
  <si>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</si>
  <si>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</si>
  <si>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</si>
  <si>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</si>
  <si>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</si>
  <si>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</si>
  <si>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</si>
  <si>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</si>
  <si>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</si>
  <si>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</si>
  <si>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</si>
  <si>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</si>
  <si>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</si>
  <si>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</si>
  <si>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</si>
  <si>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</si>
  <si>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</si>
  <si>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</si>
  <si>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</si>
  <si>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</si>
  <si>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</si>
  <si>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</si>
  <si>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</si>
  <si>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</si>
  <si>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</si>
  <si>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</si>
  <si>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</si>
  <si>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</si>
  <si>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</si>
  <si>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</si>
  <si>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</si>
  <si>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</si>
  <si>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</si>
  <si>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</si>
  <si>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</si>
  <si>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</si>
  <si>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</si>
  <si>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</si>
  <si>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</si>
  <si>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</si>
  <si>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</si>
  <si>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</si>
  <si>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</si>
  <si>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</si>
  <si>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</si>
  <si>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</si>
  <si>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</si>
  <si>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</si>
  <si>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</si>
  <si>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</si>
  <si>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</si>
  <si>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</si>
  <si>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</si>
  <si>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</si>
  <si>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</si>
  <si>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</si>
  <si>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</si>
  <si>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</si>
  <si>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</si>
  <si>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</si>
  <si>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</si>
  <si>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</si>
  <si>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</si>
  <si>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</si>
  <si>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</si>
  <si>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</si>
  <si>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</si>
  <si>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</si>
  <si>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</si>
  <si>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</si>
  <si>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</si>
  <si>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</si>
  <si>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</si>
  <si>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</si>
  <si>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</si>
  <si>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</si>
  <si>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</si>
  <si>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</si>
  <si>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</si>
  <si>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</si>
  <si>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</si>
  <si>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</si>
  <si>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</si>
  <si>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</si>
  <si>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</si>
  <si>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</si>
  <si>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</si>
  <si>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</si>
  <si>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</si>
  <si>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</si>
  <si>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</si>
  <si>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</si>
  <si>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</si>
  <si>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</si>
  <si>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</si>
  <si>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</si>
  <si>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</si>
  <si>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</si>
  <si>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</si>
  <si>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</si>
  <si>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</si>
  <si>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</si>
  <si>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</si>
  <si>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</si>
  <si>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</si>
  <si>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</si>
  <si>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</si>
  <si>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</si>
  <si>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</si>
  <si>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</si>
  <si>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</si>
  <si>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</si>
  <si>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</si>
  <si>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</si>
  <si>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</si>
  <si>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</si>
  <si>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</si>
  <si>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</si>
  <si>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</si>
  <si>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</si>
  <si>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</si>
  <si>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</si>
  <si>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</si>
  <si>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</si>
  <si>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</si>
  <si>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</si>
  <si>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</si>
  <si>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</si>
  <si>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</si>
  <si>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</si>
  <si>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</si>
  <si>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</si>
  <si>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</si>
  <si>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</si>
  <si>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</si>
  <si>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</si>
  <si>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</si>
  <si>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</si>
  <si>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</si>
  <si>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</si>
  <si>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</si>
  <si>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</si>
  <si>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</si>
  <si>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</si>
  <si>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</si>
  <si>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</si>
  <si>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</si>
  <si>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</si>
  <si>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</si>
  <si>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</si>
  <si>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</si>
  <si>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</si>
  <si>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</si>
  <si>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</si>
  <si>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</si>
  <si>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</si>
  <si>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</si>
  <si>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</si>
  <si>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</si>
  <si>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</si>
  <si>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</si>
  <si>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</si>
  <si>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</si>
  <si>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</si>
  <si>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</si>
  <si>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</si>
  <si>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</si>
  <si>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</si>
  <si>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</si>
  <si>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</si>
  <si>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</si>
  <si>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</si>
  <si>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</si>
  <si>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</si>
  <si>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</si>
  <si>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</si>
  <si>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</si>
  <si>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</si>
  <si>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</si>
  <si>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</si>
  <si>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</si>
  <si>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</si>
  <si>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</si>
  <si>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</si>
  <si>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</si>
  <si>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</si>
  <si>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</si>
  <si>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</si>
  <si>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</si>
  <si>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</si>
  <si>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</si>
  <si>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</si>
  <si>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</si>
  <si>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</si>
  <si>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</si>
  <si>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</si>
  <si>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</si>
  <si>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</si>
  <si>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</si>
  <si>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</si>
  <si>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</si>
  <si>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</si>
  <si>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</si>
  <si>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</si>
  <si>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</si>
  <si>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</si>
  <si>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</si>
  <si>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</si>
  <si>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</si>
  <si>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</si>
  <si>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</si>
  <si>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</si>
  <si>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</si>
  <si>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</si>
  <si>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</si>
  <si>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</si>
  <si>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</si>
  <si>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</si>
  <si>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</si>
  <si>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</si>
  <si>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</si>
  <si>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</si>
  <si>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</si>
  <si>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</si>
  <si>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</si>
  <si>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</si>
  <si>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</si>
  <si>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</si>
  <si>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</si>
  <si>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</si>
  <si>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</si>
  <si>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</si>
  <si>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</si>
  <si>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</si>
  <si>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</si>
  <si>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</si>
  <si>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</si>
  <si>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</si>
  <si>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</si>
  <si>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</si>
  <si>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</si>
  <si>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</si>
  <si>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</si>
  <si>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</si>
  <si>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</si>
  <si>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</si>
  <si>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</si>
  <si>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</si>
  <si>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</si>
  <si>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</si>
  <si>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</si>
  <si>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</si>
  <si>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</si>
  <si>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</si>
  <si>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</si>
  <si>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</si>
  <si>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</si>
  <si>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</si>
  <si>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</si>
  <si>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</si>
  <si>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</si>
  <si>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</si>
  <si>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</si>
  <si>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</si>
  <si>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</si>
  <si>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</si>
  <si>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</si>
  <si>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</si>
  <si>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</si>
  <si>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</si>
  <si>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</si>
  <si>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</si>
  <si>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</si>
  <si>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</si>
  <si>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</si>
  <si>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</si>
  <si>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</si>
  <si>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</si>
  <si>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</si>
  <si>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</si>
  <si>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</si>
  <si>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</si>
  <si>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</si>
  <si>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</si>
  <si>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</si>
  <si>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</si>
  <si>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</si>
  <si>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</si>
  <si>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</si>
  <si>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</si>
  <si>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</si>
  <si>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</si>
  <si>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</si>
  <si>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</si>
  <si>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</si>
  <si>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</si>
  <si>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</si>
  <si>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</si>
  <si>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</si>
  <si>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</si>
  <si>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</si>
  <si>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</si>
  <si>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</si>
  <si>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</si>
  <si>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</si>
  <si>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</si>
  <si>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</si>
  <si>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</si>
  <si>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</si>
  <si>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</si>
  <si>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</si>
  <si>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</si>
  <si>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</si>
  <si>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</si>
  <si>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</si>
  <si>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</si>
  <si>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</si>
  <si>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</si>
  <si>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</si>
  <si>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</si>
  <si>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</si>
  <si>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</si>
  <si>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</si>
  <si>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</si>
  <si>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</si>
  <si>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</si>
  <si>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</si>
  <si>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</si>
  <si>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</si>
  <si>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</si>
  <si>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</si>
  <si>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</si>
  <si>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</si>
  <si>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</si>
  <si>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</si>
  <si>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</si>
  <si>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</si>
  <si>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</si>
  <si>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</si>
  <si>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</si>
  <si>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</si>
  <si>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</si>
  <si>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</si>
  <si>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</si>
  <si>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</si>
  <si>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</si>
  <si>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</si>
  <si>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</si>
  <si>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</si>
  <si>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</si>
  <si>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</si>
  <si>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</si>
  <si>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</si>
  <si>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</si>
  <si>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</si>
  <si>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</si>
  <si>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</si>
  <si>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</si>
  <si>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</si>
  <si>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</si>
  <si>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</si>
  <si>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</si>
  <si>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</si>
  <si>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</si>
  <si>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</si>
  <si>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</si>
  <si>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</si>
  <si>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</si>
  <si>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</si>
  <si>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</si>
  <si>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</si>
  <si>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</si>
  <si>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</si>
  <si>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</si>
  <si>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</si>
  <si>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</si>
  <si>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</si>
  <si>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</si>
  <si>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</si>
  <si>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</si>
  <si>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</si>
  <si>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</si>
  <si>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</si>
  <si>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</si>
  <si>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</si>
  <si>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</si>
  <si>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</si>
  <si>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</si>
  <si>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</si>
  <si>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</si>
  <si>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</si>
  <si>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</si>
  <si>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</si>
  <si>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</si>
  <si>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</si>
  <si>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</si>
  <si>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</si>
  <si>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</si>
  <si>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</si>
  <si>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</si>
  <si>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</si>
  <si>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</si>
  <si>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</si>
  <si>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</si>
  <si>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</si>
  <si>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</si>
  <si>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</si>
  <si>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</si>
  <si>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</si>
  <si>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</si>
  <si>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</si>
  <si>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</si>
  <si>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</si>
  <si>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</si>
  <si>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</si>
  <si>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</si>
  <si>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</si>
  <si>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</si>
  <si>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</si>
  <si>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</si>
  <si>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</si>
  <si>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</si>
  <si>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</si>
  <si>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</si>
  <si>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</si>
  <si>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</si>
  <si>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</si>
  <si>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</si>
  <si>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</si>
  <si>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</si>
  <si>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</si>
  <si>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</si>
  <si>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</si>
  <si>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</si>
  <si>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</si>
  <si>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</si>
  <si>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</si>
  <si>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</si>
  <si>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</si>
  <si>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</si>
  <si>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</si>
  <si>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</si>
  <si>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</si>
  <si>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</si>
  <si>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</si>
  <si>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</si>
  <si>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</si>
  <si>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</si>
  <si>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</si>
  <si>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</si>
  <si>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</si>
  <si>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</si>
  <si>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</si>
  <si>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</si>
  <si>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</si>
  <si>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</si>
  <si>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</si>
  <si>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</si>
  <si>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</si>
  <si>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</si>
  <si>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</si>
  <si>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</si>
  <si>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</si>
  <si>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</si>
  <si>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</si>
  <si>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</si>
  <si>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</si>
  <si>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</si>
  <si>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</si>
  <si>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</si>
  <si>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</si>
  <si>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</si>
  <si>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</si>
  <si>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</si>
  <si>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</si>
  <si>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</si>
  <si>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</si>
  <si>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</si>
  <si>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</si>
  <si>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</si>
  <si>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</si>
  <si>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</si>
  <si>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</si>
  <si>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</si>
  <si>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</si>
  <si>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</si>
  <si>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</si>
  <si>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</si>
  <si>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</si>
  <si>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</si>
  <si>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</si>
  <si>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</si>
  <si>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</si>
  <si>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</si>
  <si>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</si>
  <si>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</si>
  <si>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</si>
  <si>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</si>
  <si>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</si>
  <si>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</si>
  <si>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</si>
  <si>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</si>
  <si>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</si>
  <si>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</si>
  <si>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</si>
  <si>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</si>
  <si>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</si>
  <si>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</si>
  <si>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</si>
  <si>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</si>
  <si>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</si>
  <si>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</si>
  <si>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</si>
  <si>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</si>
  <si>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</si>
  <si>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</si>
  <si>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</si>
  <si>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</si>
  <si>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</si>
  <si>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</si>
  <si>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</si>
  <si>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</si>
  <si>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</si>
  <si>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</si>
  <si>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</si>
  <si>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</si>
  <si>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</si>
  <si>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</si>
  <si>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</si>
  <si>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</si>
  <si>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</si>
  <si>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</si>
  <si>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</si>
  <si>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</si>
  <si>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</si>
  <si>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</si>
  <si>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</si>
  <si>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</si>
  <si>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</si>
  <si>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</si>
  <si>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</si>
  <si>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</si>
  <si>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</si>
  <si>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</si>
  <si>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</si>
  <si>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</si>
  <si>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</si>
  <si>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</si>
  <si>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</si>
  <si>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</si>
  <si>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</si>
  <si>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</si>
  <si>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</si>
  <si>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</si>
  <si>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</si>
  <si>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</si>
  <si>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</si>
  <si>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</si>
  <si>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</si>
  <si>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</si>
  <si>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</si>
  <si>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</si>
  <si>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</si>
  <si>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</si>
  <si>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</si>
  <si>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</si>
  <si>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</si>
  <si>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</si>
  <si>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</si>
  <si>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</si>
  <si>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</si>
  <si>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</si>
  <si>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</si>
  <si>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</si>
  <si>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</si>
  <si>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</si>
  <si>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</si>
  <si>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</si>
  <si>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</si>
  <si>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</si>
  <si>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</si>
  <si>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</si>
  <si>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</si>
  <si>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</si>
  <si>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</si>
  <si>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</si>
  <si>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</si>
  <si>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</si>
  <si>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</si>
  <si>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</si>
  <si>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</si>
  <si>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</si>
  <si>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</si>
  <si>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</si>
  <si>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</si>
  <si>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</si>
  <si>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</si>
  <si>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</si>
  <si>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</si>
  <si>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</si>
  <si>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</si>
  <si>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</si>
  <si>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</si>
  <si>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</si>
  <si>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</si>
  <si>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</si>
  <si>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</si>
  <si>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</si>
  <si>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</si>
  <si>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</si>
  <si>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</si>
  <si>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</si>
  <si>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</si>
  <si>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</si>
  <si>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</si>
  <si>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</si>
  <si>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</si>
  <si>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</si>
  <si>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</si>
  <si>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</si>
  <si>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</si>
  <si>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</si>
  <si>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</si>
  <si>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</si>
  <si>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</si>
  <si>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</si>
  <si>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</si>
  <si>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</si>
  <si>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</si>
  <si>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</si>
  <si>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</si>
  <si>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</si>
  <si>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</si>
  <si>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</si>
  <si>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</si>
  <si>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</si>
  <si>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</si>
  <si>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</si>
  <si>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</si>
  <si>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</si>
  <si>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</si>
  <si>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</si>
  <si>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</si>
  <si>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</si>
  <si>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</si>
  <si>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</si>
  <si>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</si>
  <si>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</si>
  <si>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</si>
  <si>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</si>
  <si>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</si>
  <si>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</si>
  <si>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</si>
  <si>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</si>
  <si>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</si>
  <si>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</si>
  <si>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</si>
  <si>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</si>
  <si>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</si>
  <si>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</si>
  <si>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</si>
  <si>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</si>
  <si>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</si>
  <si>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</si>
  <si>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</si>
  <si>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</si>
  <si>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</si>
  <si>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</si>
  <si>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</si>
  <si>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</si>
  <si>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</si>
  <si>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</si>
  <si>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</si>
  <si>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</si>
  <si>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</si>
  <si>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</si>
  <si>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</si>
  <si>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</si>
  <si>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</si>
  <si>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</si>
  <si>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</si>
  <si>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</si>
  <si>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</si>
  <si>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</si>
  <si>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</si>
  <si>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</si>
  <si>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</si>
  <si>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</si>
  <si>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</si>
  <si>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</si>
  <si>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</si>
  <si>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</si>
  <si>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</si>
  <si>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</si>
  <si>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</si>
  <si>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</si>
  <si>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</si>
  <si>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</si>
  <si>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</si>
  <si>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</si>
  <si>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</si>
  <si>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</si>
  <si>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</si>
  <si>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</si>
  <si>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</si>
  <si>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</si>
  <si>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</si>
  <si>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</si>
  <si>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</si>
  <si>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</si>
  <si>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</si>
  <si>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</si>
  <si>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</si>
  <si>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</si>
  <si>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</si>
  <si>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</si>
  <si>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</si>
  <si>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</si>
  <si>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</si>
  <si>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</si>
  <si>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</si>
  <si>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</si>
  <si>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</si>
  <si>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</si>
  <si>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</si>
  <si>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</si>
  <si>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</si>
  <si>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</si>
  <si>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</si>
  <si>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</si>
  <si>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</si>
  <si>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</si>
  <si>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</si>
  <si>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</si>
  <si>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</si>
  <si>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</si>
  <si>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</si>
  <si>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</si>
  <si>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</si>
  <si>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</si>
  <si>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</si>
  <si>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</si>
  <si>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</si>
  <si>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</si>
  <si>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</si>
  <si>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</si>
  <si>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</si>
  <si>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</si>
  <si>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</si>
  <si>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</si>
  <si>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</si>
  <si>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</si>
  <si>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</si>
  <si>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</si>
  <si>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</si>
  <si>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</si>
  <si>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</si>
  <si>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</si>
  <si>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</si>
  <si>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</si>
  <si>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</si>
  <si>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</si>
  <si>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</si>
  <si>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</si>
  <si>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</si>
  <si>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</si>
  <si>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</si>
  <si>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</si>
  <si>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</si>
  <si>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</si>
  <si>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</si>
  <si>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</si>
  <si>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</si>
  <si>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</si>
  <si>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</si>
  <si>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</si>
  <si>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</si>
  <si>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</si>
  <si>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</si>
  <si>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</si>
  <si>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</si>
  <si>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</si>
  <si>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</si>
  <si>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</si>
  <si>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</si>
  <si>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</si>
  <si>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</si>
  <si>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</si>
  <si>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</si>
  <si>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</si>
  <si>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</si>
  <si>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</si>
  <si>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</si>
  <si>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</si>
  <si>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</si>
  <si>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</si>
  <si>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</si>
  <si>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</si>
  <si>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</si>
  <si>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</si>
  <si>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</si>
  <si>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</si>
  <si>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</si>
  <si>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</si>
  <si>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</si>
  <si>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</si>
  <si>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</si>
  <si>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</si>
  <si>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</si>
  <si>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</si>
  <si>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</si>
  <si>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</si>
  <si>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</si>
  <si>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</si>
  <si>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</si>
  <si>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</si>
  <si>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</si>
  <si>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</si>
  <si>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</si>
  <si>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</si>
  <si>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</si>
  <si>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</si>
  <si>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</si>
  <si>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</si>
  <si>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</si>
  <si>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</si>
  <si>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</si>
  <si>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</si>
  <si>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</si>
  <si>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</si>
  <si>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</si>
  <si>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</si>
  <si>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</si>
  <si>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</si>
  <si>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</si>
  <si>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</si>
  <si>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</si>
  <si>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</si>
  <si>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</si>
  <si>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</si>
  <si>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</si>
  <si>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</si>
  <si>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</si>
  <si>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</si>
  <si>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</si>
  <si>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</si>
  <si>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</si>
  <si>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</si>
  <si>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</si>
  <si>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</si>
  <si>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</si>
  <si>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</si>
  <si>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</si>
  <si>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</si>
  <si>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</si>
  <si>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</si>
  <si>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</si>
  <si>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</si>
  <si>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</si>
  <si>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</si>
  <si>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</si>
  <si>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</si>
  <si>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</si>
  <si>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</si>
  <si>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</si>
  <si>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</si>
  <si>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</si>
  <si>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</si>
  <si>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</si>
  <si>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</si>
  <si>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</si>
  <si>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</si>
  <si>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</si>
  <si>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</si>
  <si>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</si>
  <si>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</si>
  <si>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</si>
  <si>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</si>
  <si>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</si>
  <si>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</si>
  <si>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</si>
  <si>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</si>
  <si>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</si>
  <si>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</si>
  <si>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</si>
  <si>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</si>
  <si>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</si>
  <si>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</si>
  <si>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</si>
  <si>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</si>
  <si>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</si>
  <si>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</si>
  <si>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</si>
  <si>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</si>
  <si>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</si>
  <si>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</si>
  <si>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</si>
  <si>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</si>
  <si>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</si>
  <si>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</si>
  <si>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</si>
  <si>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</si>
  <si>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</si>
  <si>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</si>
  <si>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</si>
  <si>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</si>
  <si>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</si>
  <si>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</si>
  <si>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</si>
  <si>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</si>
  <si>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</si>
  <si>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</si>
  <si>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</si>
  <si>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</si>
  <si>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</si>
  <si>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</si>
  <si>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</si>
  <si>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</si>
  <si>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</si>
  <si>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</si>
  <si>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</si>
  <si>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</si>
  <si>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</si>
  <si>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</si>
  <si>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</si>
  <si>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</si>
  <si>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</si>
  <si>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</si>
  <si>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</si>
  <si>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</si>
  <si>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</si>
  <si>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</si>
  <si>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</si>
  <si>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</si>
  <si>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</si>
  <si>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</si>
  <si>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</si>
  <si>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</si>
  <si>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</si>
  <si>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</si>
  <si>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</si>
  <si>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</si>
  <si>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</si>
  <si>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</si>
  <si>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</si>
  <si>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</si>
  <si>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</si>
  <si>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</si>
  <si>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</si>
  <si>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</si>
  <si>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</si>
  <si>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</si>
  <si>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</si>
  <si>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</si>
  <si>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</si>
  <si>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</si>
  <si>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</si>
  <si>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</si>
  <si>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</si>
  <si>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</si>
  <si>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</si>
  <si>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</si>
  <si>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</si>
  <si>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</si>
  <si>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</si>
  <si>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</si>
  <si>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</si>
  <si>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</si>
  <si>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</si>
  <si>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</si>
  <si>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</si>
  <si>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</si>
  <si>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</si>
  <si>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</si>
  <si>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</si>
  <si>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</si>
  <si>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</si>
  <si>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</si>
  <si>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</si>
  <si>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</si>
  <si>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</si>
  <si>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</si>
  <si>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</si>
  <si>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</si>
  <si>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</si>
  <si>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</si>
  <si>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</si>
  <si>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</si>
  <si>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</si>
  <si>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</si>
  <si>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</si>
  <si>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</si>
  <si>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</si>
  <si>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</si>
  <si>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</si>
  <si>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</si>
  <si>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</si>
  <si>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</si>
  <si>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</si>
  <si>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</si>
  <si>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</si>
  <si>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</si>
  <si>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</si>
  <si>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</si>
  <si>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</si>
  <si>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</si>
  <si>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</si>
  <si>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</si>
  <si>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</si>
  <si>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</si>
  <si>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</si>
  <si>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</si>
  <si>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</si>
  <si>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</si>
  <si>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</si>
  <si>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</si>
  <si>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</si>
  <si>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</si>
  <si>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</si>
  <si>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</si>
  <si>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</si>
  <si>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</si>
  <si>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</si>
  <si>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</si>
  <si>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</si>
  <si>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</si>
  <si>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</si>
  <si>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</si>
  <si>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</si>
  <si>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</si>
  <si>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</si>
  <si>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</si>
  <si>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</si>
  <si>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</si>
  <si>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</si>
  <si>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</si>
  <si>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</si>
  <si>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</si>
  <si>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</si>
  <si>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</si>
  <si>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</si>
  <si>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</si>
  <si>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</si>
  <si>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</si>
  <si>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</si>
  <si>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</si>
  <si>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</si>
  <si>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</si>
  <si>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</si>
  <si>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</si>
  <si>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</si>
  <si>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</si>
  <si>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</si>
  <si>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</si>
  <si>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</si>
  <si>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</si>
  <si>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</si>
  <si>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</si>
  <si>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</si>
  <si>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</si>
  <si>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</si>
  <si>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</si>
  <si>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</si>
  <si>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</si>
  <si>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</si>
  <si>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</si>
  <si>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</si>
  <si>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</si>
  <si>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</si>
  <si>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</si>
  <si>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</si>
  <si>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</si>
  <si>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</si>
  <si>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</si>
  <si>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</si>
  <si>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</si>
  <si>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</si>
  <si>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</si>
  <si>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</si>
  <si>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</si>
  <si>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</si>
  <si>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</si>
  <si>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</si>
  <si>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</si>
  <si>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</si>
  <si>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</si>
  <si>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</si>
  <si>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</si>
  <si>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</si>
  <si>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</si>
  <si>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</si>
  <si>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</si>
  <si>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</si>
  <si>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</si>
  <si>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</si>
  <si>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</si>
  <si>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</si>
  <si>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</si>
  <si>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</si>
  <si>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</si>
  <si>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</si>
  <si>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</si>
  <si>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</si>
  <si>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</si>
  <si>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</si>
  <si>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</si>
  <si>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</si>
  <si>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</si>
  <si>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</si>
  <si>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</si>
  <si>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</si>
  <si>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</si>
  <si>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</si>
  <si>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</si>
  <si>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</si>
  <si>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</si>
  <si>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</si>
  <si>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</si>
  <si>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</si>
  <si>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</si>
  <si>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</si>
  <si>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</si>
  <si>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</si>
  <si>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</si>
  <si>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</si>
  <si>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</si>
  <si>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</si>
  <si>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</si>
  <si>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</si>
  <si>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</si>
  <si>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</si>
  <si>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</si>
  <si>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</si>
  <si>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</si>
  <si>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</si>
  <si>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</si>
  <si>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</si>
  <si>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</si>
  <si>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</si>
  <si>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</si>
  <si>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</si>
  <si>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</si>
  <si>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</si>
  <si>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</si>
  <si>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</si>
  <si>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</si>
  <si>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</si>
  <si>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</si>
  <si>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</si>
  <si>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</si>
  <si>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</si>
  <si>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</si>
  <si>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</si>
  <si>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</si>
  <si>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</si>
  <si>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</si>
  <si>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</si>
  <si>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</si>
  <si>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</si>
  <si>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</si>
  <si>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</si>
  <si>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</si>
  <si>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</si>
  <si>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</si>
  <si>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</si>
  <si>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</si>
  <si>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</si>
  <si>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</si>
  <si>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</si>
  <si>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</si>
  <si>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</si>
  <si>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</si>
  <si>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</si>
  <si>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</si>
  <si>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</si>
  <si>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</si>
  <si>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</si>
  <si>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</si>
  <si>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</si>
  <si>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</si>
  <si>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</si>
  <si>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</si>
  <si>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</si>
  <si>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</si>
  <si>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</si>
  <si>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</si>
  <si>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</si>
  <si>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</si>
  <si>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</si>
  <si>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</si>
  <si>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</si>
  <si>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</si>
  <si>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</si>
  <si>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</si>
  <si>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</si>
  <si>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</si>
  <si>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</si>
  <si>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</si>
  <si>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</si>
  <si>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</si>
  <si>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</si>
  <si>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</si>
  <si>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</si>
  <si>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</si>
  <si>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</si>
  <si>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</si>
  <si>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</si>
  <si>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</si>
  <si>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</si>
  <si>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</si>
  <si>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</si>
  <si>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</si>
  <si>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</si>
  <si>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</si>
  <si>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</si>
  <si>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</si>
  <si>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</si>
  <si>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</si>
  <si>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</si>
  <si>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</si>
  <si>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</si>
  <si>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</si>
  <si>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</si>
  <si>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</si>
  <si>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</si>
  <si>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</si>
  <si>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</si>
  <si>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</si>
  <si>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</si>
  <si>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</si>
  <si>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</si>
  <si>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</si>
  <si>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</si>
  <si>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</si>
  <si>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</si>
  <si>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</si>
  <si>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</si>
  <si>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</si>
  <si>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</si>
  <si>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</si>
  <si>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</si>
  <si>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</si>
  <si>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</si>
  <si>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</si>
  <si>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</si>
  <si>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</si>
  <si>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</si>
  <si>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</si>
  <si>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</si>
  <si>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</si>
  <si>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</si>
  <si>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</si>
  <si>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</si>
  <si>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</si>
  <si>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</si>
  <si>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</si>
  <si>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</si>
  <si>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</si>
  <si>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</si>
  <si>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</si>
  <si>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</si>
  <si>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</si>
  <si>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</si>
  <si>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</si>
  <si>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</si>
  <si>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</si>
  <si>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</si>
  <si>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</si>
  <si>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</si>
  <si>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</si>
  <si>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</si>
  <si>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</si>
  <si>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</si>
  <si>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</si>
  <si>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</si>
  <si>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</si>
  <si>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</si>
  <si>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</si>
  <si>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</si>
  <si>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</si>
  <si>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</si>
  <si>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</si>
  <si>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</si>
  <si>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</si>
  <si>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</si>
  <si>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</si>
  <si>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</si>
  <si>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</si>
  <si>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</si>
  <si>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</si>
  <si>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</si>
  <si>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</si>
  <si>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</si>
  <si>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</si>
  <si>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</si>
  <si>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</si>
  <si>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</si>
  <si>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</si>
  <si>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</si>
  <si>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</si>
  <si>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</si>
  <si>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</si>
  <si>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</si>
  <si>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</si>
  <si>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</si>
  <si>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</si>
  <si>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</si>
  <si>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</si>
  <si>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</si>
  <si>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</si>
  <si>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</si>
  <si>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</si>
  <si>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</si>
  <si>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</si>
  <si>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</si>
  <si>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</si>
  <si>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</si>
  <si>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</si>
  <si>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</si>
  <si>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</si>
  <si>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</si>
  <si>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</si>
  <si>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</si>
  <si>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</si>
  <si>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</si>
  <si>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</si>
  <si>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</si>
  <si>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</si>
  <si>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</si>
  <si>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</si>
  <si>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</si>
  <si>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</si>
  <si>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</si>
  <si>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</si>
  <si>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</si>
  <si>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</si>
  <si>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</si>
  <si>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</si>
  <si>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</si>
  <si>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</si>
  <si>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</si>
  <si>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</si>
  <si>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</si>
  <si>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</si>
  <si>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</si>
  <si>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</si>
  <si>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</si>
  <si>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</si>
  <si>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</si>
  <si>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</si>
  <si>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</si>
  <si>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</si>
  <si>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</si>
  <si>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</si>
  <si>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</si>
  <si>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</si>
  <si>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</si>
  <si>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</si>
  <si>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</si>
  <si>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</si>
  <si>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</si>
  <si>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</si>
  <si>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</si>
  <si>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</si>
  <si>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</si>
  <si>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</si>
  <si>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</si>
  <si>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</si>
  <si>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</si>
  <si>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</si>
  <si>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</si>
  <si>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</si>
  <si>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</si>
  <si>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</si>
  <si>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</si>
  <si>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</si>
  <si>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</si>
  <si>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</si>
  <si>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</si>
  <si>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</si>
  <si>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</si>
  <si>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</si>
  <si>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</si>
  <si>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</si>
  <si>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</si>
  <si>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</si>
  <si>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</si>
  <si>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</si>
  <si>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</si>
  <si>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</si>
  <si>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</si>
  <si>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</si>
  <si>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</si>
  <si>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</si>
  <si>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</si>
  <si>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</si>
  <si>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</si>
  <si>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</si>
  <si>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</si>
  <si>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</si>
  <si>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</si>
  <si>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</si>
  <si>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</si>
  <si>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</si>
  <si>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</si>
  <si>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</si>
  <si>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</si>
  <si>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</si>
  <si>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</si>
  <si>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</si>
  <si>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</si>
  <si>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</si>
  <si>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</si>
  <si>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</si>
  <si>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</si>
  <si>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</si>
  <si>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</si>
  <si>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</si>
  <si>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</si>
  <si>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</si>
  <si>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</si>
  <si>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</si>
  <si>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</si>
  <si>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</si>
  <si>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</si>
  <si>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</si>
  <si>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</si>
  <si>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</si>
  <si>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</si>
  <si>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</si>
  <si>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</si>
  <si>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</si>
  <si>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</si>
  <si>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</si>
  <si>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</si>
  <si>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</si>
  <si>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</si>
  <si>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</si>
  <si>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</si>
  <si>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</si>
  <si>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</si>
  <si>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</si>
  <si>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</si>
  <si>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</si>
  <si>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</si>
  <si>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</si>
  <si>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</si>
  <si>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</si>
  <si>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</si>
  <si>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</si>
  <si>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</si>
  <si>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</si>
  <si>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</si>
  <si>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</si>
  <si>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</si>
  <si>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</si>
  <si>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</si>
  <si>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</si>
  <si>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</si>
  <si>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</si>
  <si>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</si>
  <si>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</si>
  <si>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</si>
  <si>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</si>
  <si>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</si>
  <si>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</si>
  <si>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</si>
  <si>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</si>
  <si>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</si>
  <si>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</si>
  <si>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</si>
  <si>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</si>
  <si>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</si>
  <si>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</si>
  <si>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</si>
  <si>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</si>
  <si>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</si>
  <si>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</si>
  <si>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</si>
  <si>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</si>
  <si>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</si>
  <si>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</si>
  <si>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</si>
  <si>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</si>
  <si>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</si>
  <si>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</si>
  <si>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</si>
  <si>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</si>
  <si>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</si>
  <si>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</si>
  <si>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</si>
  <si>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</si>
  <si>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</si>
  <si>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</si>
  <si>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</si>
  <si>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</si>
  <si>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</si>
  <si>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</si>
  <si>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</si>
  <si>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</si>
  <si>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</si>
  <si>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</si>
  <si>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</si>
  <si>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</si>
  <si>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</si>
  <si>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</si>
  <si>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</si>
  <si>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</si>
  <si>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</si>
  <si>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</si>
  <si>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</si>
  <si>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</si>
  <si>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</si>
  <si>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</si>
  <si>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</si>
  <si>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</si>
  <si>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</si>
  <si>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</si>
  <si>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</si>
  <si>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</si>
  <si>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</si>
  <si>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</si>
  <si>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</si>
  <si>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</si>
  <si>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</si>
  <si>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</si>
  <si>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</si>
  <si>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</si>
  <si>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</si>
  <si>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</si>
  <si>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</si>
  <si>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</si>
  <si>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</si>
  <si>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</si>
  <si>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</si>
  <si>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</si>
  <si>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</si>
  <si>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</si>
  <si>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</si>
  <si>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</si>
  <si>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</si>
  <si>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</si>
  <si>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</si>
  <si>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</si>
  <si>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</si>
  <si>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</si>
  <si>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</si>
  <si>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</si>
  <si>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</si>
  <si>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</si>
  <si>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</si>
  <si>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</si>
  <si>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</si>
  <si>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</si>
  <si>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</si>
  <si>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</si>
  <si>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</si>
  <si>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</si>
  <si>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</si>
  <si>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</si>
  <si>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</si>
  <si>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</si>
  <si>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</si>
  <si>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</si>
  <si>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</si>
  <si>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</si>
  <si>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</si>
  <si>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</si>
  <si>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</si>
  <si>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</si>
  <si>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</si>
  <si>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</si>
  <si>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</si>
  <si>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</si>
  <si>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</si>
  <si>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</si>
  <si>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</si>
  <si>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</si>
  <si>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</si>
  <si>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</si>
  <si>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</si>
  <si>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</si>
  <si>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</si>
  <si>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</si>
  <si>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</si>
  <si>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</si>
  <si>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</si>
  <si>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</si>
  <si>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</si>
  <si>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</si>
  <si>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</si>
  <si>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</si>
  <si>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</si>
  <si>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</si>
  <si>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</si>
  <si>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</si>
  <si>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</si>
  <si>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</si>
  <si>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</si>
  <si>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</si>
  <si>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</si>
  <si>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</si>
  <si>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</si>
  <si>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</si>
  <si>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</si>
  <si>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</si>
  <si>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</si>
  <si>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</si>
  <si>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</si>
  <si>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</si>
  <si>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</si>
  <si>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</si>
  <si>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</si>
  <si>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</si>
  <si>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</si>
  <si>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</si>
  <si>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</si>
  <si>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</si>
  <si>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</si>
  <si>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</si>
  <si>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</si>
  <si>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</si>
  <si>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</si>
  <si>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</si>
  <si>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</si>
  <si>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</si>
  <si>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</si>
  <si>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</si>
  <si>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</si>
  <si>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</si>
  <si>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</si>
  <si>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</si>
  <si>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</si>
  <si>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</si>
  <si>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</si>
  <si>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</si>
  <si>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</si>
  <si>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</si>
  <si>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</si>
  <si>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</si>
  <si>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</si>
  <si>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</si>
  <si>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</si>
  <si>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</si>
  <si>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</si>
  <si>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</si>
  <si>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</si>
  <si>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</si>
  <si>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</si>
  <si>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</si>
  <si>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</si>
  <si>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</si>
  <si>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</si>
  <si>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</si>
  <si>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</si>
  <si>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</si>
  <si>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</si>
  <si>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</si>
  <si>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</si>
  <si>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</si>
  <si>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</si>
  <si>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</si>
  <si>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</si>
  <si>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</si>
  <si>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</si>
  <si>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</si>
  <si>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</si>
  <si>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</si>
  <si>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</si>
  <si>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</si>
  <si>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</si>
  <si>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</si>
  <si>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</si>
  <si>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</si>
  <si>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</si>
  <si>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</si>
  <si>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</si>
  <si>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</si>
  <si>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</si>
  <si>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</si>
  <si>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</si>
  <si>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</si>
  <si>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</si>
  <si>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</si>
  <si>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</si>
  <si>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</si>
  <si>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</si>
  <si>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</si>
  <si>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</si>
  <si>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</si>
  <si>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</si>
  <si>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</si>
  <si>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</si>
  <si>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</si>
  <si>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</si>
  <si>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</si>
  <si>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</si>
  <si>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</si>
  <si>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</si>
  <si>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</si>
  <si>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</si>
  <si>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</si>
  <si>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</si>
  <si>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</si>
  <si>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</si>
  <si>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</si>
  <si>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</si>
  <si>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</si>
  <si>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</si>
  <si>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</si>
  <si>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</si>
  <si>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</si>
  <si>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</si>
  <si>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</si>
  <si>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</si>
  <si>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</si>
  <si>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</si>
  <si>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</si>
  <si>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</si>
  <si>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</si>
  <si>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</si>
  <si>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</si>
  <si>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</si>
  <si>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</si>
  <si>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</si>
  <si>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</si>
  <si>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</si>
  <si>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</si>
  <si>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</si>
  <si>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</si>
  <si>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</si>
  <si>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</si>
  <si>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</si>
  <si>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</si>
  <si>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</si>
  <si>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</si>
  <si>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</si>
  <si>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</si>
  <si>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</si>
  <si>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</si>
  <si>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</si>
  <si>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</si>
  <si>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</si>
  <si>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</si>
  <si>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</si>
  <si>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</si>
  <si>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</si>
  <si>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</si>
  <si>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</si>
  <si>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</si>
  <si>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</si>
  <si>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</si>
  <si>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</si>
  <si>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</si>
  <si>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</si>
  <si>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</si>
  <si>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</si>
  <si>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</si>
  <si>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</si>
  <si>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</si>
  <si>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</si>
  <si>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</si>
  <si>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</si>
  <si>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</si>
  <si>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</si>
  <si>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</si>
  <si>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</si>
  <si>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</si>
  <si>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</si>
  <si>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</si>
  <si>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</si>
  <si>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</si>
  <si>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</si>
  <si>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</si>
  <si>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</si>
  <si>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</si>
  <si>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</si>
  <si>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</si>
  <si>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</si>
  <si>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</si>
  <si>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</si>
  <si>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</si>
  <si>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</si>
  <si>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</si>
  <si>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</si>
  <si>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</si>
  <si>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</si>
  <si>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</si>
  <si>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</si>
  <si>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</si>
  <si>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</si>
  <si>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</si>
  <si>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</si>
  <si>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</si>
  <si>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</si>
  <si>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</si>
  <si>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</si>
  <si>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</si>
  <si>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</si>
  <si>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</si>
  <si>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</si>
  <si>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</si>
  <si>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</si>
  <si>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</si>
  <si>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</si>
  <si>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</si>
  <si>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</si>
  <si>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</si>
  <si>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</si>
  <si>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</si>
  <si>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</si>
  <si>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</si>
  <si>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</si>
  <si>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</si>
  <si>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</si>
  <si>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</si>
  <si>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</si>
  <si>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</si>
  <si>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</si>
  <si>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</si>
  <si>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</si>
  <si>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</si>
  <si>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</si>
  <si>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</si>
  <si>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</si>
  <si>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</si>
  <si>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</si>
  <si>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</si>
  <si>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</si>
  <si>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</si>
  <si>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</si>
  <si>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</si>
  <si>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</si>
  <si>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</si>
  <si>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</si>
  <si>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</si>
  <si>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</si>
  <si>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</si>
  <si>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</si>
  <si>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</si>
  <si>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</si>
  <si>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</si>
  <si>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</si>
  <si>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</si>
  <si>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</si>
  <si>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</si>
  <si>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</si>
  <si>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</si>
  <si>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</si>
  <si>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</si>
  <si>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</si>
  <si>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</si>
  <si>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</si>
  <si>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</si>
  <si>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</si>
  <si>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</si>
  <si>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</si>
  <si>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</si>
  <si>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</si>
  <si>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</si>
  <si>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</si>
  <si>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</si>
  <si>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</si>
  <si>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</si>
  <si>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</si>
  <si>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</si>
  <si>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</si>
  <si>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</si>
  <si>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</si>
  <si>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</si>
  <si>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</si>
  <si>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</si>
  <si>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</si>
  <si>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</si>
  <si>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</si>
  <si>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</si>
  <si>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</si>
  <si>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</si>
  <si>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</si>
  <si>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</si>
  <si>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</si>
  <si>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</si>
  <si>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</si>
  <si>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</si>
  <si>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</si>
  <si>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</si>
  <si>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</si>
  <si>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</si>
  <si>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</si>
  <si>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</si>
  <si>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</si>
  <si>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</si>
  <si>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</si>
  <si>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</si>
  <si>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</si>
  <si>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</si>
  <si>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</si>
  <si>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</si>
  <si>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</si>
  <si>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</si>
  <si>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</si>
  <si>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</si>
  <si>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</si>
  <si>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</si>
  <si>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</si>
  <si>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</si>
  <si>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</si>
  <si>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</si>
  <si>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</si>
  <si>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</si>
  <si>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</si>
  <si>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</si>
  <si>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</si>
  <si>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</si>
  <si>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</si>
  <si>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</si>
  <si>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</si>
  <si>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</si>
  <si>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</si>
  <si>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</si>
  <si>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</si>
  <si>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</si>
  <si>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</si>
  <si>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</si>
  <si>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</si>
  <si>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</si>
  <si>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</si>
  <si>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</si>
  <si>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</si>
  <si>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</si>
  <si>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</si>
  <si>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</si>
  <si>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</si>
  <si>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</si>
  <si>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</si>
  <si>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</si>
  <si>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</si>
  <si>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</si>
  <si>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</si>
  <si>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</si>
  <si>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</si>
  <si>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</si>
  <si>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</si>
  <si>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</si>
  <si>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</si>
  <si>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</si>
  <si>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</si>
  <si>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</si>
  <si>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</si>
  <si>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</si>
  <si>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</si>
  <si>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</si>
  <si>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</si>
  <si>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</si>
  <si>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</si>
  <si>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</si>
  <si>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</si>
  <si>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</si>
  <si>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</si>
  <si>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</si>
  <si>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</si>
  <si>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</si>
  <si>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</si>
  <si>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</si>
  <si>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</si>
  <si>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</si>
  <si>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</si>
  <si>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</si>
  <si>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</si>
  <si>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</si>
  <si>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</si>
  <si>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</si>
  <si>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</si>
  <si>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</si>
  <si>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</si>
  <si>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</si>
  <si>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</si>
  <si>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</si>
  <si>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</si>
  <si>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</si>
  <si>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</si>
  <si>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</si>
  <si>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</si>
  <si>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</si>
  <si>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</si>
  <si>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</si>
  <si>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</si>
  <si>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</si>
  <si>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</si>
  <si>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</si>
  <si>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</si>
  <si>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</si>
  <si>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</si>
  <si>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</si>
  <si>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</si>
  <si>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</si>
  <si>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</si>
  <si>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</si>
  <si>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</si>
  <si>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</si>
  <si>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</si>
  <si>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</si>
  <si>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</si>
  <si>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</si>
  <si>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</si>
  <si>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</si>
  <si>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</si>
  <si>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</si>
  <si>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</si>
  <si>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</si>
  <si>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</si>
  <si>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</si>
  <si>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</si>
  <si>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</si>
  <si>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</si>
  <si>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</si>
  <si>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</si>
  <si>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</si>
  <si>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</si>
  <si>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</si>
  <si>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</si>
  <si>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</si>
  <si>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</si>
  <si>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</si>
  <si>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</si>
  <si>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</si>
  <si>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</si>
  <si>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</si>
  <si>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</si>
  <si>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</si>
  <si>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</si>
  <si>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</si>
  <si>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</si>
  <si>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</si>
  <si>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</si>
  <si>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</si>
  <si>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</si>
  <si>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</si>
  <si>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</si>
  <si>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</si>
  <si>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</si>
  <si>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</si>
  <si>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</si>
  <si>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</si>
  <si>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</si>
  <si>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</si>
  <si>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</si>
  <si>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</si>
  <si>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</si>
  <si>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</si>
  <si>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</si>
  <si>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</si>
  <si>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</si>
  <si>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</si>
  <si>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</si>
  <si>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</si>
  <si>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</si>
  <si>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</si>
  <si>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</si>
  <si>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</si>
  <si>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</si>
  <si>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</si>
  <si>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</si>
  <si>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</si>
  <si>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</si>
  <si>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</si>
  <si>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</si>
  <si>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</si>
  <si>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</si>
  <si>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</si>
  <si>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</si>
  <si>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</si>
  <si>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</si>
  <si>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</si>
  <si>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</si>
  <si>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</si>
  <si>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</si>
  <si>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</si>
  <si>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</si>
  <si>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</si>
  <si>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</si>
  <si>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</si>
  <si>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</si>
  <si>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</si>
  <si>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</si>
  <si>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</si>
  <si>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</si>
  <si>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</si>
  <si>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</si>
  <si>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</si>
  <si>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</si>
  <si>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</si>
  <si>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</si>
  <si>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</si>
  <si>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</si>
  <si>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</si>
  <si>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</si>
  <si>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</si>
  <si>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</si>
  <si>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</si>
  <si>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</si>
  <si>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</si>
  <si>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</si>
  <si>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</si>
  <si>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</si>
  <si>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</si>
  <si>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</si>
  <si>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</si>
  <si>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</si>
  <si>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</si>
  <si>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</si>
  <si>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</si>
  <si>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</si>
  <si>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</si>
  <si>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</si>
  <si>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</si>
  <si>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</si>
  <si>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</si>
  <si>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</si>
  <si>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</si>
  <si>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</si>
  <si>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</si>
  <si>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</si>
  <si>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</si>
  <si>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</si>
  <si>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</si>
  <si>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</si>
  <si>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</si>
  <si>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</si>
  <si>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</si>
  <si>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</si>
  <si>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</si>
  <si>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</si>
  <si>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</si>
  <si>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</si>
  <si>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</si>
  <si>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</si>
  <si>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</si>
  <si>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</si>
  <si>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</si>
  <si>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</si>
  <si>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</si>
  <si>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</si>
  <si>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</si>
  <si>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</si>
  <si>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</si>
  <si>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</si>
  <si>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</si>
  <si>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</si>
  <si>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</si>
  <si>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</si>
  <si>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</si>
  <si>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</si>
  <si>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</si>
  <si>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</si>
  <si>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</si>
  <si>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</si>
  <si>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</si>
  <si>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</si>
  <si>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</si>
  <si>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</si>
  <si>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</si>
  <si>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</si>
  <si>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</si>
  <si>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</si>
  <si>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</si>
  <si>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</si>
  <si>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</si>
  <si>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</si>
  <si>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</si>
  <si>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</si>
  <si>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</si>
  <si>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</si>
  <si>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</si>
  <si>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</si>
  <si>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</si>
  <si>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</si>
  <si>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</si>
  <si>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</si>
  <si>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</si>
  <si>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</si>
  <si>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</si>
  <si>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</si>
  <si>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</si>
  <si>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</si>
  <si>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</si>
  <si>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</si>
  <si>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</si>
  <si>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</si>
  <si>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</si>
  <si>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</si>
  <si>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</si>
  <si>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</si>
  <si>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</si>
  <si>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</si>
  <si>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</si>
  <si>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</si>
  <si>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</si>
  <si>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</si>
  <si>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</si>
  <si>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</si>
  <si>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</si>
  <si>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</si>
  <si>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</si>
  <si>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</si>
  <si>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</si>
  <si>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</si>
  <si>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</si>
  <si>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</si>
  <si>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</si>
  <si>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</si>
  <si>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</si>
  <si>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</si>
  <si>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</si>
  <si>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</si>
  <si>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</si>
  <si>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</si>
  <si>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</si>
  <si>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</si>
  <si>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</si>
  <si>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</si>
  <si>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</si>
  <si>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</si>
  <si>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</si>
  <si>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</si>
  <si>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</si>
  <si>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</si>
  <si>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</si>
  <si>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</si>
  <si>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</si>
  <si>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</si>
  <si>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</si>
  <si>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</si>
  <si>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</si>
  <si>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</si>
  <si>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</si>
  <si>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</si>
  <si>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</si>
  <si>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</si>
  <si>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</si>
  <si>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</si>
  <si>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</si>
  <si>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</si>
  <si>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</si>
  <si>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</si>
  <si>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</si>
  <si>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</si>
  <si>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</si>
  <si>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</si>
  <si>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</si>
  <si>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</si>
  <si>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</si>
  <si>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</si>
  <si>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</si>
  <si>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</si>
  <si>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</si>
  <si>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</si>
  <si>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</si>
  <si>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</si>
  <si>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</si>
  <si>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</si>
  <si>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</si>
  <si>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</si>
  <si>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</si>
  <si>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</si>
  <si>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</si>
  <si>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</si>
  <si>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</si>
  <si>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</si>
  <si>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</si>
  <si>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</si>
  <si>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</si>
  <si>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</si>
  <si>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</si>
  <si>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</si>
  <si>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</si>
  <si>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</si>
  <si>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</si>
  <si>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</si>
  <si>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</si>
  <si>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</si>
  <si>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</si>
  <si>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</si>
  <si>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</si>
  <si>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</si>
  <si>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</si>
  <si>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</si>
  <si>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</si>
  <si>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</si>
  <si>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</si>
  <si>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</si>
  <si>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</si>
  <si>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</si>
  <si>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</si>
  <si>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</si>
  <si>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</si>
  <si>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</si>
  <si>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</si>
  <si>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</si>
  <si>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</si>
  <si>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</si>
  <si>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</si>
  <si>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</si>
  <si>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</si>
  <si>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</si>
  <si>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</si>
  <si>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</si>
  <si>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</si>
  <si>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</si>
  <si>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</si>
  <si>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</si>
  <si>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</si>
  <si>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</si>
  <si>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</si>
  <si>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</si>
  <si>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</si>
  <si>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</si>
  <si>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</si>
  <si>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</si>
  <si>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</si>
  <si>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</si>
  <si>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</si>
  <si>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</si>
  <si>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</si>
  <si>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</si>
  <si>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</si>
  <si>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</si>
  <si>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</si>
  <si>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</si>
  <si>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</si>
  <si>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</si>
  <si>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</si>
  <si>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</si>
  <si>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</si>
  <si>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</si>
  <si>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</si>
  <si>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</si>
  <si>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</si>
  <si>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</si>
  <si>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</si>
  <si>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</si>
  <si>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</si>
  <si>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</si>
  <si>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</si>
  <si>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</si>
  <si>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</si>
  <si>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</si>
  <si>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</si>
  <si>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</si>
  <si>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</si>
  <si>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</si>
  <si>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</si>
  <si>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</si>
  <si>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</si>
  <si>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</si>
  <si>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</si>
  <si>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</si>
  <si>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</si>
  <si>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</si>
  <si>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</si>
  <si>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</si>
  <si>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</si>
  <si>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</si>
  <si>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</si>
  <si>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</si>
  <si>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</si>
  <si>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</si>
  <si>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</si>
  <si>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</si>
  <si>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</si>
  <si>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</si>
  <si>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</si>
  <si>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</si>
  <si>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</si>
  <si>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</si>
  <si>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</si>
  <si>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</si>
  <si>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</si>
  <si>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</si>
  <si>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</si>
  <si>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</si>
  <si>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</si>
  <si>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</si>
  <si>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</si>
  <si>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</si>
  <si>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</si>
  <si>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</si>
  <si>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</si>
  <si>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</si>
  <si>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</si>
  <si>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</si>
  <si>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</si>
  <si>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</si>
  <si>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</si>
  <si>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</si>
  <si>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</si>
  <si>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</si>
  <si>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</si>
  <si>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</si>
  <si>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</si>
  <si>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</si>
  <si>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</si>
  <si>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</si>
  <si>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</si>
  <si>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</si>
  <si>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</si>
  <si>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</si>
  <si>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</si>
  <si>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</si>
  <si>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</si>
  <si>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</si>
  <si>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</si>
  <si>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</si>
  <si>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</si>
  <si>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</si>
  <si>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</si>
  <si>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</si>
  <si>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</si>
  <si>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</si>
  <si>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</si>
  <si>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</si>
  <si>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</si>
  <si>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</si>
  <si>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</si>
  <si>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</si>
  <si>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</si>
  <si>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</si>
  <si>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</si>
  <si>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</si>
  <si>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</si>
  <si>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</si>
  <si>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</si>
  <si>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</si>
  <si>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</si>
  <si>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</si>
  <si>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</si>
  <si>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</si>
  <si>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</si>
  <si>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</si>
  <si>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</si>
  <si>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</si>
  <si>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</si>
  <si>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</si>
  <si>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</si>
  <si>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</si>
  <si>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</si>
  <si>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</si>
  <si>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</si>
  <si>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</si>
  <si>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</si>
  <si>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</si>
  <si>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</si>
  <si>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</si>
  <si>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</si>
  <si>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</si>
  <si>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</si>
  <si>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</si>
  <si>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</si>
  <si>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</si>
  <si>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</si>
  <si>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</si>
  <si>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</si>
  <si>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</si>
  <si>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</si>
  <si>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</si>
  <si>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</si>
  <si>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</si>
  <si>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</si>
  <si>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</si>
  <si>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</si>
  <si>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</si>
  <si>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</si>
  <si>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</si>
  <si>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</si>
  <si>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</si>
  <si>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</si>
  <si>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</si>
  <si>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</si>
  <si>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</si>
  <si>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</si>
  <si>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</si>
  <si>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</si>
  <si>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</si>
  <si>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</si>
  <si>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</si>
  <si>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</si>
  <si>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</si>
  <si>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</si>
  <si>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</si>
  <si>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</si>
  <si>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</si>
  <si>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</si>
  <si>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</si>
  <si>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</si>
  <si>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</si>
  <si>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</si>
  <si>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</si>
  <si>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</si>
  <si>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</si>
  <si>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</si>
  <si>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</si>
  <si>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</si>
  <si>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</si>
  <si>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</si>
  <si>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</si>
  <si>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</si>
  <si>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</si>
  <si>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</si>
  <si>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</si>
  <si>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</si>
  <si>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</si>
  <si>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</si>
  <si>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</si>
  <si>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</si>
  <si>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</si>
  <si>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</si>
  <si>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</si>
  <si>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</si>
  <si>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</si>
  <si>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</si>
  <si>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</si>
  <si>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</si>
  <si>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</si>
  <si>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</si>
  <si>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</si>
  <si>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</si>
  <si>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</si>
  <si>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</si>
  <si>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</si>
  <si>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</si>
  <si>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</si>
  <si>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</si>
  <si>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</si>
  <si>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</si>
  <si>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</si>
  <si>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</si>
  <si>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</si>
  <si>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</si>
  <si>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</si>
  <si>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</si>
  <si>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</si>
  <si>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</si>
  <si>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</si>
  <si>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</si>
  <si>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</si>
  <si>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</si>
  <si>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</si>
  <si>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</si>
  <si>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</si>
  <si>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</si>
  <si>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</si>
  <si>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</si>
  <si>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</si>
  <si>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</si>
  <si>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</si>
  <si>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</si>
  <si>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</si>
  <si>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</si>
  <si>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</si>
  <si>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</si>
  <si>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</si>
  <si>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</si>
  <si>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</si>
  <si>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</si>
  <si>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</si>
  <si>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</si>
  <si>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</si>
  <si>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</si>
  <si>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</si>
  <si>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</si>
  <si>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</si>
  <si>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</si>
  <si>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</si>
  <si>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</si>
  <si>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</si>
  <si>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</si>
  <si>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</si>
  <si>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</si>
  <si>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</si>
  <si>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</si>
  <si>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</si>
  <si>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</si>
  <si>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</si>
  <si>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</si>
  <si>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</si>
  <si>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</si>
  <si>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</si>
  <si>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</si>
  <si>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</si>
  <si>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</si>
  <si>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</si>
  <si>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</si>
  <si>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</si>
  <si>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</si>
  <si>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</si>
  <si>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</si>
  <si>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</si>
  <si>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</si>
  <si>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</si>
  <si>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</si>
  <si>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</si>
  <si>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</si>
  <si>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</si>
  <si>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</si>
  <si>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</si>
  <si>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</si>
  <si>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</si>
  <si>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</si>
  <si>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</si>
  <si>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</si>
  <si>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</si>
  <si>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</si>
  <si>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</si>
  <si>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</si>
  <si>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</si>
  <si>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</si>
  <si>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</si>
  <si>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</si>
  <si>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</si>
  <si>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</si>
  <si>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</si>
  <si>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</si>
  <si>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</si>
  <si>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</si>
  <si>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</si>
  <si>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</si>
  <si>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</si>
  <si>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</si>
  <si>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</si>
  <si>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</si>
  <si>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</si>
  <si>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</si>
  <si>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</si>
  <si>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</si>
  <si>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</si>
  <si>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</si>
  <si>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</si>
  <si>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</si>
  <si>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</si>
  <si>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</si>
  <si>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</si>
  <si>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</si>
  <si>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</si>
  <si>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</si>
  <si>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</si>
  <si>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</si>
  <si>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</si>
  <si>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</si>
  <si>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</si>
  <si>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</si>
  <si>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</si>
  <si>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</si>
  <si>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</si>
  <si>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</si>
  <si>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</si>
  <si>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</si>
  <si>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</si>
  <si>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</si>
  <si>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</si>
  <si>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</si>
  <si>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</si>
  <si>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</si>
  <si>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</si>
  <si>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</si>
  <si>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</si>
  <si>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</si>
  <si>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</si>
  <si>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</si>
  <si>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</si>
  <si>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</si>
  <si>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</si>
  <si>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</si>
  <si>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</si>
  <si>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</si>
  <si>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</si>
  <si>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</si>
  <si>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</si>
  <si>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</si>
  <si>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</si>
  <si>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</si>
  <si>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</si>
  <si>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</si>
  <si>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</si>
  <si>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</si>
  <si>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</si>
  <si>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</si>
  <si>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</si>
  <si>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</si>
  <si>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</si>
  <si>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</si>
  <si>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</si>
  <si>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</si>
  <si>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</si>
  <si>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</si>
  <si>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</si>
  <si>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</si>
  <si>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</si>
  <si>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</si>
  <si>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</si>
  <si>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</si>
  <si>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</si>
  <si>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</si>
  <si>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</si>
  <si>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</si>
  <si>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</si>
  <si>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</si>
  <si>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</si>
  <si>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</si>
  <si>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</si>
  <si>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</si>
  <si>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</si>
  <si>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</si>
  <si>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</si>
  <si>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</si>
  <si>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</si>
  <si>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</si>
  <si>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</si>
  <si>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</si>
  <si>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</si>
  <si>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</si>
  <si>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</si>
  <si>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</si>
  <si>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</si>
  <si>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</si>
  <si>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</si>
  <si>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</si>
  <si>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</si>
  <si>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</si>
  <si>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</si>
  <si>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</si>
  <si>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</si>
  <si>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</si>
  <si>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</si>
  <si>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</si>
  <si>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</si>
  <si>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</si>
  <si>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</si>
  <si>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</si>
  <si>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</si>
  <si>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</si>
  <si>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</si>
  <si>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</si>
  <si>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</si>
  <si>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</si>
  <si>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</si>
  <si>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</si>
  <si>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</si>
  <si>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</si>
  <si>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</si>
  <si>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</si>
  <si>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</si>
  <si>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</si>
  <si>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</si>
  <si>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</si>
  <si>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</si>
  <si>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</si>
  <si>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</si>
  <si>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</si>
  <si>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</si>
  <si>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</si>
  <si>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</si>
  <si>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</si>
  <si>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</si>
  <si>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</si>
  <si>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</si>
  <si>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</si>
  <si>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</si>
  <si>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</si>
  <si>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</si>
  <si>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</si>
  <si>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</si>
  <si>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</si>
  <si>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</si>
  <si>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</si>
  <si>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</si>
  <si>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</si>
  <si>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</si>
  <si>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</si>
  <si>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</si>
  <si>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</si>
  <si>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</si>
  <si>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</si>
  <si>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</si>
  <si>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</si>
  <si>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</si>
  <si>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</si>
  <si>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</si>
  <si>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</si>
  <si>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</si>
  <si>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</si>
  <si>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</si>
  <si>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</si>
  <si>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</si>
  <si>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</si>
  <si>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</si>
  <si>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</si>
  <si>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</si>
  <si>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</si>
  <si>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</si>
  <si>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</si>
  <si>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</si>
  <si>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</si>
  <si>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</si>
  <si>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</si>
  <si>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</si>
  <si>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</si>
  <si>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</si>
  <si>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</si>
  <si>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</si>
  <si>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</si>
  <si>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</si>
  <si>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</si>
  <si>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</si>
  <si>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</si>
  <si>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</si>
  <si>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</si>
  <si>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</si>
  <si>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</si>
  <si>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</si>
  <si>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</si>
  <si>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</si>
  <si>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</si>
  <si>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</si>
  <si>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</si>
  <si>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</si>
  <si>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</si>
  <si>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</si>
  <si>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</si>
  <si>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</si>
  <si>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</si>
  <si>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</si>
  <si>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</si>
  <si>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</si>
  <si>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</si>
  <si>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</si>
  <si>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</si>
  <si>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</si>
  <si>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</si>
  <si>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</si>
  <si>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</si>
  <si>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</si>
  <si>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</si>
  <si>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</si>
  <si>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</si>
  <si>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</si>
  <si>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</si>
  <si>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</si>
  <si>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</si>
  <si>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</si>
  <si>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</si>
  <si>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</si>
  <si>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</si>
  <si>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</si>
  <si>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</si>
  <si>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</si>
  <si>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</si>
  <si>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</si>
  <si>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</si>
  <si>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</si>
  <si>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</si>
  <si>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</si>
  <si>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</si>
  <si>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</si>
  <si>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</si>
  <si>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</si>
  <si>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</si>
  <si>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</si>
  <si>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</si>
  <si>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</si>
  <si>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</si>
  <si>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</si>
  <si>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</si>
  <si>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</si>
  <si>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</si>
  <si>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</si>
  <si>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</si>
  <si>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</si>
  <si>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</si>
  <si>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</si>
  <si>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</si>
  <si>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</si>
  <si>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</si>
  <si>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</si>
  <si>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</si>
  <si>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</si>
  <si>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</si>
  <si>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</si>
  <si>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</si>
  <si>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</si>
  <si>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</si>
  <si>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</si>
  <si>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</si>
  <si>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</si>
  <si>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</si>
  <si>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</si>
  <si>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</si>
  <si>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</si>
  <si>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</si>
  <si>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</si>
  <si>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</si>
  <si>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</si>
  <si>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</si>
  <si>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</si>
  <si>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</si>
  <si>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</si>
  <si>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</si>
  <si>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</si>
  <si>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</si>
  <si>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</si>
  <si>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</si>
  <si>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</si>
  <si>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</si>
  <si>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</si>
  <si>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</si>
  <si>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</si>
  <si>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</si>
  <si>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</si>
  <si>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</si>
  <si>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</si>
  <si>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</si>
  <si>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</si>
  <si>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</si>
  <si>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</si>
  <si>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</si>
  <si>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</si>
  <si>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</si>
  <si>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</si>
  <si>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</si>
  <si>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</si>
  <si>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</si>
  <si>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</si>
  <si>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</si>
  <si>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</si>
  <si>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</si>
  <si>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</si>
  <si>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</si>
  <si>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</si>
  <si>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</si>
  <si>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</si>
  <si>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</si>
  <si>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</si>
  <si>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</si>
  <si>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</si>
  <si>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</si>
  <si>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</si>
  <si>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</si>
  <si>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</si>
  <si>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</si>
  <si>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</si>
  <si>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</si>
  <si>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</si>
  <si>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</si>
  <si>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</si>
  <si>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</si>
  <si>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</si>
  <si>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</si>
  <si>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</si>
  <si>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</si>
  <si>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</si>
  <si>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</si>
  <si>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</si>
  <si>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</si>
  <si>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</si>
  <si>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</si>
  <si>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</si>
  <si>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</si>
  <si>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</si>
  <si>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</si>
  <si>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</si>
  <si>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</si>
  <si>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</si>
  <si>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</si>
  <si>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</si>
  <si>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</si>
  <si>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</si>
  <si>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</si>
  <si>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</si>
  <si>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</si>
  <si>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</si>
  <si>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</si>
  <si>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</si>
  <si>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</si>
  <si>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</si>
  <si>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</si>
  <si>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</si>
  <si>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</si>
  <si>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</si>
  <si>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</si>
  <si>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</si>
  <si>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</si>
  <si>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</si>
  <si>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</si>
  <si>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</si>
  <si>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</si>
  <si>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</si>
  <si>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</si>
  <si>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</si>
  <si>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</si>
  <si>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</si>
  <si>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</si>
  <si>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</si>
  <si>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</si>
  <si>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</si>
  <si>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</si>
  <si>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</si>
  <si>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</si>
  <si>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</si>
  <si>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</si>
  <si>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</si>
  <si>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</si>
  <si>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</si>
  <si>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</si>
  <si>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</si>
  <si>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</si>
  <si>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</si>
  <si>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</si>
  <si>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</si>
  <si>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</si>
  <si>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</si>
  <si>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</si>
  <si>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</si>
  <si>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</si>
  <si>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</si>
  <si>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</si>
  <si>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</si>
  <si>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</si>
  <si>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</si>
  <si>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</si>
  <si>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</si>
  <si>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</si>
  <si>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</si>
  <si>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</si>
  <si>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</si>
  <si>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</si>
  <si>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</si>
  <si>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</si>
  <si>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</si>
  <si>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</si>
  <si>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</si>
  <si>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</si>
  <si>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</si>
  <si>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</si>
  <si>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</si>
  <si>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</si>
  <si>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</si>
  <si>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</si>
  <si>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</si>
  <si>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</si>
  <si>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</si>
  <si>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</si>
  <si>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</si>
  <si>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</si>
  <si>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</si>
  <si>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</si>
  <si>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</si>
  <si>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</si>
  <si>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</si>
  <si>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</si>
  <si>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</si>
  <si>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</si>
  <si>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</si>
  <si>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</si>
  <si>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</si>
  <si>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</si>
  <si>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</si>
  <si>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</si>
  <si>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</si>
  <si>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</si>
  <si>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</si>
  <si>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</si>
  <si>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</si>
  <si>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</si>
  <si>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</si>
  <si>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</si>
  <si>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</si>
  <si>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</si>
  <si>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</si>
  <si>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</si>
  <si>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</si>
  <si>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</si>
  <si>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</si>
  <si>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</si>
  <si>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</si>
  <si>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</si>
  <si>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</si>
  <si>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</si>
  <si>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</si>
  <si>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</si>
  <si>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</si>
  <si>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</si>
  <si>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</si>
  <si>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</si>
  <si>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</si>
  <si>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</si>
  <si>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</si>
  <si>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</si>
  <si>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</si>
  <si>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</si>
  <si>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</si>
  <si>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</si>
  <si>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</si>
  <si>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</si>
  <si>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</si>
  <si>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</si>
  <si>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</si>
  <si>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</si>
  <si>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</si>
  <si>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</si>
  <si>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</si>
  <si>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</si>
  <si>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</si>
  <si>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</si>
  <si>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</si>
  <si>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</si>
  <si>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</si>
  <si>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</si>
  <si>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</si>
  <si>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</si>
  <si>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</si>
  <si>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</si>
  <si>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</si>
  <si>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</si>
  <si>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</si>
  <si>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</si>
  <si>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</si>
  <si>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</si>
  <si>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</si>
  <si>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</si>
  <si>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</si>
  <si>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</si>
  <si>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</si>
  <si>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</si>
  <si>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</si>
  <si>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</si>
  <si>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</si>
  <si>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</si>
  <si>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</si>
  <si>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</si>
  <si>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</si>
  <si>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</si>
  <si>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</si>
  <si>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</si>
  <si>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</si>
  <si>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</si>
  <si>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</si>
  <si>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</si>
  <si>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</si>
  <si>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</si>
  <si>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</si>
  <si>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</si>
  <si>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</si>
  <si>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</si>
  <si>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</si>
  <si>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</si>
  <si>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</si>
  <si>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</si>
  <si>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</si>
  <si>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</si>
  <si>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</si>
  <si>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</si>
  <si>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</si>
  <si>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</si>
  <si>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</si>
  <si>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</si>
  <si>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</si>
  <si>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</si>
  <si>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</si>
  <si>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</si>
  <si>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</si>
  <si>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</si>
  <si>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</si>
  <si>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</si>
  <si>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</si>
  <si>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</si>
  <si>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</si>
  <si>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</si>
  <si>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</si>
  <si>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</si>
  <si>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</si>
  <si>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</si>
  <si>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</si>
  <si>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</si>
  <si>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</si>
  <si>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</si>
  <si>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</si>
  <si>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</si>
  <si>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</si>
  <si>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</si>
  <si>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</si>
  <si>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</si>
  <si>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</si>
  <si>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</si>
  <si>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</si>
  <si>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</si>
  <si>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</si>
  <si>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</si>
  <si>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</si>
  <si>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</si>
  <si>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</si>
  <si>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</si>
  <si>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</si>
  <si>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</si>
  <si>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</si>
  <si>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</si>
  <si>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</si>
  <si>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</si>
  <si>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</si>
  <si>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</si>
  <si>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</si>
  <si>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</si>
  <si>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</si>
  <si>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</si>
  <si>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</si>
  <si>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</si>
  <si>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</si>
  <si>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</si>
  <si>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</si>
  <si>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</si>
  <si>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</si>
  <si>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</si>
  <si>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</si>
  <si>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</si>
  <si>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</si>
  <si>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</si>
  <si>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</si>
  <si>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</si>
  <si>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</si>
  <si>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</si>
  <si>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</si>
  <si>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</si>
  <si>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</si>
  <si>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</si>
  <si>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</si>
  <si>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</si>
  <si>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</si>
  <si>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</si>
  <si>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</si>
  <si>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</si>
  <si>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</si>
  <si>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</si>
  <si>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</si>
  <si>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</si>
  <si>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</si>
  <si>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</si>
  <si>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</si>
  <si>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</si>
  <si>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</si>
  <si>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</si>
  <si>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</si>
  <si>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</si>
  <si>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</si>
  <si>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</si>
  <si>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</si>
  <si>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</si>
  <si>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</si>
  <si>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</si>
  <si>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</si>
  <si>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</si>
  <si>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</si>
  <si>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</si>
  <si>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</si>
  <si>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</si>
  <si>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</si>
  <si>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</si>
  <si>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</si>
  <si>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</si>
  <si>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</si>
  <si>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</si>
  <si>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</si>
  <si>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</si>
  <si>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</si>
  <si>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</si>
  <si>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</si>
  <si>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</si>
  <si>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</si>
  <si>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</si>
  <si>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</si>
  <si>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</si>
  <si>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</si>
  <si>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</si>
  <si>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</si>
  <si>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</si>
  <si>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</si>
  <si>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</si>
  <si>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</si>
  <si>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</si>
  <si>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</si>
  <si>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</si>
  <si>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</si>
  <si>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</si>
  <si>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</si>
  <si>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</si>
  <si>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</si>
  <si>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</si>
  <si>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</si>
  <si>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</si>
  <si>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</si>
  <si>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</si>
  <si>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</si>
  <si>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</si>
  <si>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</si>
  <si>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</si>
  <si>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</si>
  <si>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</si>
  <si>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</si>
  <si>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</si>
  <si>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</si>
  <si>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</si>
  <si>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</si>
  <si>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</si>
  <si>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</si>
  <si>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</si>
  <si>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</si>
  <si>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</si>
  <si>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</si>
  <si>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</si>
  <si>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</si>
  <si>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</si>
  <si>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</si>
  <si>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</si>
  <si>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</si>
  <si>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</si>
  <si>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</si>
  <si>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</si>
  <si>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</si>
  <si>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</si>
  <si>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</si>
  <si>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</si>
  <si>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</si>
  <si>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</si>
  <si>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</si>
  <si>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</si>
  <si>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</si>
  <si>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</si>
  <si>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</si>
  <si>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</si>
  <si>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</si>
  <si>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</si>
  <si>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</si>
  <si>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</si>
  <si>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</si>
  <si>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</si>
  <si>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</si>
  <si>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</si>
  <si>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</si>
  <si>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</si>
  <si>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</si>
  <si>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</si>
  <si>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</si>
  <si>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</si>
  <si>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</si>
  <si>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</si>
  <si>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</si>
  <si>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</si>
  <si>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</si>
  <si>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</si>
  <si>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</si>
  <si>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</si>
  <si>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</si>
  <si>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</si>
  <si>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</si>
  <si>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</si>
  <si>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</si>
  <si>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</si>
  <si>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</si>
  <si>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</si>
  <si>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</si>
  <si>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</si>
  <si>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</si>
  <si>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</si>
  <si>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</si>
  <si>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</si>
  <si>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</si>
  <si>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</si>
  <si>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</si>
  <si>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</si>
  <si>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</si>
  <si>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</si>
  <si>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</si>
  <si>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</si>
  <si>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</si>
  <si>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</si>
  <si>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</si>
  <si>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</si>
  <si>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</si>
  <si>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</si>
  <si>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</si>
  <si>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</si>
  <si>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</si>
  <si>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</si>
  <si>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</si>
  <si>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</si>
  <si>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</si>
  <si>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</si>
  <si>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</si>
  <si>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</si>
  <si>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</si>
  <si>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</si>
  <si>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</si>
  <si>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</si>
  <si>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</si>
  <si>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</si>
  <si>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</si>
  <si>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</si>
  <si>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</si>
  <si>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</si>
  <si>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</si>
  <si>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</si>
  <si>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</si>
  <si>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</si>
  <si>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</si>
  <si>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</si>
  <si>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</si>
  <si>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</si>
  <si>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</si>
  <si>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</si>
  <si>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</si>
  <si>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</si>
  <si>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</si>
  <si>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</si>
  <si>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</si>
  <si>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</si>
  <si>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</si>
  <si>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</si>
  <si>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</si>
  <si>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</si>
  <si>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</si>
  <si>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</si>
  <si>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</si>
  <si>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</si>
  <si>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</si>
  <si>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</si>
  <si>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</si>
  <si>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</si>
  <si>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</si>
  <si>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</si>
  <si>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</si>
  <si>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</si>
  <si>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</si>
  <si>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</si>
  <si>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</si>
  <si>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</si>
  <si>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</si>
  <si>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</si>
  <si>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</si>
  <si>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</si>
  <si>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</si>
  <si>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</si>
  <si>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</si>
  <si>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</si>
  <si>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</si>
  <si>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</si>
  <si>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</si>
  <si>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</si>
  <si>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</si>
  <si>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</si>
  <si>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</si>
  <si>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</si>
  <si>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</si>
  <si>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</si>
  <si>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</si>
  <si>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</si>
  <si>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</si>
  <si>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</si>
  <si>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</si>
  <si>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</si>
  <si>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</si>
  <si>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</si>
  <si>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</si>
  <si>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</si>
  <si>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</si>
  <si>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</si>
  <si>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</si>
  <si>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</si>
  <si>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</si>
  <si>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</si>
  <si>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</si>
  <si>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</si>
  <si>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</si>
  <si>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</si>
  <si>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</si>
  <si>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</si>
  <si>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</si>
  <si>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</si>
  <si>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</si>
  <si>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</si>
  <si>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</si>
  <si>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</si>
  <si>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</si>
  <si>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</si>
  <si>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</si>
  <si>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</si>
  <si>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</si>
  <si>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</si>
  <si>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</si>
  <si>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</si>
  <si>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</si>
  <si>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</si>
  <si>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</si>
  <si>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</si>
  <si>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</si>
  <si>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</si>
  <si>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</si>
  <si>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</si>
  <si>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</si>
  <si>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</si>
  <si>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</si>
  <si>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</si>
  <si>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</si>
  <si>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</si>
  <si>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</si>
  <si>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</si>
  <si>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</si>
  <si>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</si>
  <si>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</si>
  <si>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</si>
  <si>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</si>
  <si>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</si>
  <si>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</si>
  <si>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</si>
  <si>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</si>
  <si>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</si>
  <si>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</si>
  <si>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</si>
  <si>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</si>
  <si>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</si>
  <si>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</si>
  <si>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</si>
  <si>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</si>
  <si>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</si>
  <si>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</si>
  <si>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</si>
  <si>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</si>
  <si>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</si>
  <si>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</si>
  <si>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</si>
  <si>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</si>
  <si>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</si>
  <si>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</si>
  <si>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</si>
  <si>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</si>
  <si>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</si>
  <si>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</si>
  <si>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</si>
  <si>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</si>
  <si>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</si>
  <si>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</si>
  <si>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</si>
  <si>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</si>
  <si>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</si>
  <si>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</si>
  <si>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</si>
  <si>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</si>
  <si>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</si>
  <si>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</si>
  <si>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</si>
  <si>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</si>
  <si>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</si>
  <si>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</si>
  <si>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</si>
  <si>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</si>
  <si>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</si>
  <si>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</si>
  <si>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</si>
  <si>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</si>
  <si>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</si>
  <si>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</si>
  <si>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</si>
  <si>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</si>
  <si>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</si>
  <si>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</si>
  <si>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</si>
  <si>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</si>
  <si>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</si>
  <si>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</si>
  <si>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</si>
  <si>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</si>
  <si>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</si>
  <si>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</si>
  <si>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</si>
  <si>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</si>
  <si>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</si>
  <si>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</si>
  <si>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</si>
  <si>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</si>
  <si>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</si>
  <si>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</si>
  <si>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</si>
  <si>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</si>
  <si>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</si>
  <si>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</si>
  <si>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</si>
  <si>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</si>
  <si>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</si>
  <si>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</si>
  <si>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</si>
  <si>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</si>
  <si>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</si>
  <si>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</si>
  <si>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</si>
  <si>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</si>
  <si>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</si>
  <si>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</si>
  <si>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</si>
  <si>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</si>
  <si>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</si>
  <si>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</si>
  <si>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</si>
  <si>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</si>
  <si>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</si>
  <si>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</si>
  <si>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</si>
  <si>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</si>
  <si>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</si>
  <si>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</si>
  <si>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</si>
  <si>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</si>
  <si>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</si>
  <si>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</si>
  <si>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</si>
  <si>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</si>
  <si>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</si>
  <si>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</si>
  <si>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</si>
  <si>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</si>
  <si>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</si>
  <si>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</si>
  <si>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</si>
  <si>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</si>
  <si>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</si>
  <si>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</si>
  <si>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</si>
  <si>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</si>
  <si>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</si>
  <si>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</si>
  <si>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</si>
  <si>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</si>
  <si>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</si>
  <si>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</si>
  <si>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</si>
  <si>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</si>
  <si>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</si>
  <si>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</si>
  <si>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</si>
  <si>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</si>
  <si>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</si>
  <si>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</si>
  <si>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</si>
  <si>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</si>
  <si>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</si>
  <si>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</si>
  <si>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</si>
  <si>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</si>
  <si>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</si>
  <si>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</si>
  <si>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</si>
  <si>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</si>
  <si>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</si>
  <si>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</si>
  <si>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</si>
  <si>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</si>
  <si>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</si>
  <si>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</si>
  <si>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</si>
  <si>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</si>
  <si>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</si>
  <si>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</si>
  <si>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</si>
  <si>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</si>
  <si>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</si>
  <si>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</si>
  <si>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</si>
  <si>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</si>
  <si>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</si>
  <si>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</si>
  <si>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</si>
  <si>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</si>
  <si>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</si>
  <si>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</si>
  <si>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</si>
  <si>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</si>
  <si>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</si>
  <si>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</si>
  <si>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</si>
  <si>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</si>
  <si>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</si>
  <si>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</si>
  <si>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</si>
  <si>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</si>
  <si>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</si>
  <si>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</si>
  <si>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</si>
  <si>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</si>
  <si>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</si>
  <si>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</si>
  <si>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</si>
  <si>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</si>
  <si>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</si>
  <si>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</si>
  <si>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</si>
  <si>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</si>
  <si>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</si>
  <si>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</si>
  <si>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</si>
  <si>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</si>
  <si>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</si>
  <si>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</si>
  <si>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</si>
  <si>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</si>
  <si>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</si>
  <si>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</si>
  <si>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</si>
  <si>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</si>
  <si>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</si>
  <si>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</si>
  <si>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</si>
  <si>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</si>
  <si>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</si>
  <si>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</si>
  <si>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</si>
  <si>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</si>
  <si>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</si>
  <si>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</si>
  <si>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</si>
  <si>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</si>
  <si>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</si>
  <si>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</si>
  <si>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</si>
  <si>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</si>
  <si>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</si>
  <si>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</si>
  <si>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</si>
  <si>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</si>
  <si>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</si>
  <si>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</si>
  <si>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</si>
  <si>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</si>
  <si>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</si>
  <si>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</si>
  <si>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</si>
  <si>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</si>
  <si>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</si>
  <si>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</si>
  <si>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</si>
  <si>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</si>
  <si>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</si>
  <si>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</si>
  <si>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</si>
  <si>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</si>
  <si>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</si>
  <si>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</si>
  <si>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</si>
  <si>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</si>
  <si>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</si>
  <si>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</si>
  <si>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</si>
  <si>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</si>
  <si>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</si>
  <si>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</si>
  <si>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</si>
  <si>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</si>
  <si>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</si>
  <si>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</si>
  <si>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</si>
  <si>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</si>
  <si>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</si>
  <si>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</si>
  <si>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</si>
  <si>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</si>
  <si>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</si>
  <si>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</si>
  <si>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</si>
  <si>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</si>
  <si>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</si>
  <si>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</si>
  <si>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</si>
  <si>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</si>
  <si>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</si>
  <si>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</si>
  <si>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</si>
  <si>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</si>
  <si>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</si>
  <si>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</si>
  <si>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</si>
  <si>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</si>
  <si>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</si>
  <si>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</si>
  <si>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</si>
  <si>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</si>
  <si>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</si>
  <si>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</si>
  <si>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</si>
  <si>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</si>
  <si>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</si>
  <si>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</si>
  <si>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</si>
  <si>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</si>
  <si>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</si>
  <si>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</si>
  <si>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</si>
  <si>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</si>
  <si>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</si>
  <si>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</si>
  <si>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</si>
  <si>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</si>
  <si>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</si>
  <si>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</si>
  <si>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</si>
  <si>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</si>
  <si>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</si>
  <si>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</si>
  <si>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</si>
  <si>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</si>
  <si>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</si>
  <si>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</si>
  <si>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</si>
  <si>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</si>
  <si>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</si>
  <si>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</si>
  <si>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</si>
  <si>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</si>
  <si>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</si>
  <si>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</si>
  <si>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</si>
  <si>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</si>
  <si>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</si>
  <si>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</si>
  <si>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</si>
  <si>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</si>
  <si>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</si>
  <si>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</si>
  <si>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</si>
  <si>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</si>
  <si>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</si>
  <si>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</si>
  <si>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</si>
  <si>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</si>
  <si>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</si>
  <si>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</si>
  <si>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</si>
  <si>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</si>
  <si>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</si>
  <si>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</si>
  <si>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</si>
  <si>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</si>
  <si>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</si>
  <si>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</si>
  <si>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</si>
  <si>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</si>
  <si>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</si>
  <si>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</si>
  <si>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</si>
  <si>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</si>
  <si>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</si>
  <si>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</si>
  <si>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</si>
  <si>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</si>
  <si>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</si>
  <si>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</si>
  <si>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</si>
  <si>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</si>
  <si>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</si>
  <si>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</si>
  <si>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</si>
  <si>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</si>
  <si>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</si>
  <si>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</si>
  <si>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</si>
  <si>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</si>
  <si>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</si>
  <si>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</si>
  <si>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</si>
  <si>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</si>
  <si>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</si>
  <si>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</si>
  <si>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</si>
  <si>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</si>
  <si>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</si>
  <si>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</si>
  <si>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</si>
  <si>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</si>
  <si>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</si>
  <si>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</si>
  <si>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</si>
  <si>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</si>
  <si>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</si>
  <si>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</si>
  <si>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</si>
  <si>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</si>
  <si>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</si>
  <si>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</si>
  <si>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</si>
  <si>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</si>
  <si>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</si>
  <si>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</si>
  <si>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</si>
  <si>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</si>
  <si>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</si>
  <si>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</si>
  <si>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</si>
  <si>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</si>
  <si>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</si>
  <si>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</si>
  <si>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</si>
  <si>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</si>
  <si>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</si>
  <si>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</si>
  <si>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</si>
  <si>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</si>
  <si>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</si>
  <si>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</si>
  <si>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</si>
  <si>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</si>
  <si>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</si>
  <si>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</si>
  <si>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</si>
  <si>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</si>
  <si>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</si>
  <si>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</si>
  <si>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</si>
  <si>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</si>
  <si>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</si>
  <si>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</si>
  <si>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</si>
  <si>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</si>
  <si>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</si>
  <si>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</si>
  <si>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</si>
  <si>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</si>
  <si>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</si>
  <si>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</si>
  <si>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</si>
  <si>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</si>
  <si>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</si>
  <si>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</si>
  <si>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</si>
  <si>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</si>
  <si>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</si>
  <si>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</si>
  <si>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</si>
  <si>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</si>
  <si>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</si>
  <si>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</si>
  <si>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</si>
  <si>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</si>
  <si>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</si>
  <si>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</si>
  <si>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</si>
  <si>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</si>
  <si>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</si>
  <si>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</si>
  <si>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</si>
  <si>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</si>
  <si>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</si>
  <si>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</si>
  <si>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</si>
  <si>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</si>
  <si>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</si>
  <si>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</si>
  <si>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</si>
  <si>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</si>
  <si>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</si>
  <si>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</si>
  <si>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</si>
  <si>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</si>
  <si>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</si>
  <si>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</si>
  <si>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</si>
  <si>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</si>
  <si>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</si>
  <si>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</si>
  <si>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</si>
  <si>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</si>
  <si>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</si>
  <si>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</si>
  <si>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</si>
  <si>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</si>
  <si>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</si>
  <si>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</si>
  <si>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</si>
  <si>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</si>
  <si>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</si>
  <si>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</si>
  <si>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</si>
  <si>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</si>
  <si>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</si>
  <si>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</si>
  <si>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</si>
  <si>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</si>
  <si>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</si>
  <si>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</si>
  <si>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</si>
  <si>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</si>
  <si>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</si>
  <si>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</si>
  <si>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</si>
  <si>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</si>
  <si>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</si>
  <si>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</si>
  <si>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</si>
  <si>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</si>
  <si>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</si>
  <si>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</si>
  <si>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</si>
  <si>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</si>
  <si>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</si>
  <si>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</si>
  <si>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</si>
  <si>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</si>
  <si>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</si>
  <si>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</si>
  <si>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</si>
  <si>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</si>
  <si>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</si>
  <si>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</si>
  <si>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</si>
  <si>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</si>
  <si>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</si>
  <si>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</si>
  <si>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</si>
  <si>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</si>
  <si>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</si>
  <si>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</si>
  <si>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</si>
  <si>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</si>
  <si>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</si>
  <si>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</si>
  <si>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</si>
  <si>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</si>
  <si>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</si>
  <si>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</si>
  <si>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</si>
  <si>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</si>
  <si>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</si>
  <si>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</si>
  <si>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</si>
  <si>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</si>
  <si>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</si>
  <si>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</si>
  <si>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</si>
  <si>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</si>
  <si>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</si>
  <si>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</si>
  <si>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</si>
  <si>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</si>
  <si>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</si>
  <si>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</si>
  <si>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</si>
  <si>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</si>
  <si>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</si>
  <si>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</si>
  <si>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</si>
  <si>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</si>
  <si>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</si>
  <si>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</si>
  <si>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</si>
  <si>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</si>
  <si>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</si>
  <si>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</si>
  <si>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</si>
  <si>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</si>
  <si>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</si>
  <si>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</si>
  <si>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</si>
  <si>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</si>
  <si>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</si>
  <si>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</si>
  <si>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</si>
  <si>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</si>
  <si>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</si>
  <si>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</si>
  <si>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</si>
  <si>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</si>
  <si>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</si>
  <si>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</si>
  <si>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</si>
  <si>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</si>
  <si>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</si>
  <si>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</si>
  <si>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</si>
  <si>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</si>
  <si>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</si>
  <si>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</si>
  <si>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</si>
  <si>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</si>
  <si>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</si>
  <si>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</si>
  <si>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</si>
  <si>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</si>
  <si>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</si>
  <si>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</si>
  <si>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</si>
  <si>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</si>
  <si>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</si>
  <si>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</si>
  <si>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</si>
  <si>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</si>
  <si>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</si>
  <si>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</si>
  <si>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</si>
  <si>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</si>
  <si>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</si>
  <si>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</si>
  <si>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</si>
  <si>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</si>
  <si>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</si>
  <si>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</si>
  <si>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</si>
  <si>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</si>
  <si>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</si>
  <si>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</si>
  <si>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</si>
  <si>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</si>
  <si>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</si>
  <si>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</si>
  <si>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</si>
  <si>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</si>
  <si>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</si>
  <si>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</si>
  <si>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</si>
  <si>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</si>
  <si>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</si>
  <si>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</si>
  <si>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</si>
  <si>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</si>
  <si>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</si>
  <si>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</si>
  <si>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</si>
  <si>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</si>
  <si>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</si>
  <si>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</si>
  <si>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</si>
  <si>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</si>
  <si>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</si>
  <si>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</si>
  <si>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</si>
  <si>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</si>
  <si>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</si>
  <si>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</si>
  <si>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</si>
  <si>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</si>
  <si>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</si>
  <si>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</si>
  <si>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</si>
  <si>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</si>
  <si>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</si>
  <si>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</si>
  <si>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</si>
  <si>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</si>
  <si>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</si>
  <si>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</si>
  <si>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</si>
  <si>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</si>
  <si>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</si>
  <si>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</si>
  <si>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</si>
  <si>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</si>
  <si>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</si>
  <si>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</si>
  <si>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</si>
  <si>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</si>
  <si>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</si>
  <si>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</si>
  <si>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</si>
  <si>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</si>
  <si>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</si>
  <si>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</si>
  <si>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</si>
  <si>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</si>
  <si>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</si>
  <si>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</si>
  <si>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</si>
  <si>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</si>
  <si>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</si>
  <si>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</si>
  <si>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</si>
  <si>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</si>
  <si>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</si>
  <si>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</si>
  <si>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</si>
  <si>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</si>
  <si>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</si>
  <si>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</si>
  <si>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</si>
  <si>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</si>
  <si>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</si>
  <si>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</si>
  <si>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</si>
  <si>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</si>
  <si>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</si>
  <si>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</si>
  <si>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</si>
  <si>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</si>
  <si>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</si>
  <si>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</si>
  <si>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</si>
  <si>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</si>
  <si>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</si>
  <si>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</si>
  <si>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</si>
  <si>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</si>
  <si>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</si>
  <si>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</si>
  <si>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</si>
  <si>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</si>
  <si>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</si>
  <si>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</si>
  <si>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</si>
  <si>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</si>
  <si>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</si>
  <si>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</si>
  <si>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</si>
  <si>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</si>
  <si>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</si>
  <si>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</si>
  <si>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</si>
  <si>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</si>
  <si>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</si>
  <si>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</si>
  <si>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</si>
  <si>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</si>
  <si>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</si>
  <si>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</si>
  <si>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</si>
  <si>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</si>
  <si>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</si>
  <si>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</si>
  <si>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</si>
  <si>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</si>
  <si>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</si>
  <si>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</si>
  <si>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</si>
  <si>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</si>
  <si>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</si>
  <si>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</si>
  <si>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</si>
  <si>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</si>
  <si>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</si>
  <si>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</si>
  <si>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</si>
  <si>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</si>
  <si>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</si>
  <si>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</si>
  <si>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</si>
  <si>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</si>
  <si>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</si>
  <si>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</si>
  <si>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</si>
  <si>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</si>
  <si>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</si>
  <si>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</si>
  <si>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</si>
  <si>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</si>
  <si>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</si>
  <si>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</si>
  <si>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</si>
  <si>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</si>
  <si>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</si>
  <si>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</si>
  <si>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</si>
  <si>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</si>
  <si>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</si>
  <si>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</si>
  <si>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</si>
  <si>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</si>
  <si>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</si>
  <si>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</si>
  <si>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</si>
  <si>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</si>
  <si>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</si>
  <si>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</si>
  <si>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</si>
  <si>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</si>
  <si>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</si>
  <si>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</si>
  <si>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</si>
  <si>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</si>
  <si>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</si>
  <si>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</si>
  <si>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</si>
  <si>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</si>
  <si>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</si>
  <si>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</si>
  <si>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</si>
  <si>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</si>
  <si>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</si>
  <si>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</si>
  <si>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</si>
  <si>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</si>
  <si>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</si>
  <si>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</si>
  <si>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</si>
  <si>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</si>
  <si>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</si>
  <si>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</si>
  <si>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</si>
  <si>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</si>
  <si>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</si>
  <si>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</si>
  <si>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</si>
  <si>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</si>
  <si>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</si>
  <si>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</si>
  <si>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</si>
  <si>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</si>
  <si>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</si>
  <si>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</si>
  <si>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</si>
  <si>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</si>
  <si>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</si>
  <si>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</si>
  <si>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</si>
  <si>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</si>
  <si>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</si>
  <si>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</si>
  <si>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</si>
  <si>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</si>
  <si>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</si>
  <si>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</si>
  <si>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</si>
  <si>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</si>
  <si>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</si>
  <si>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</si>
  <si>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</si>
  <si>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</si>
  <si>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</si>
  <si>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</si>
  <si>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</si>
  <si>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</si>
  <si>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</si>
  <si>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</si>
  <si>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</si>
  <si>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</si>
  <si>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</si>
  <si>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</si>
  <si>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</si>
  <si>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</si>
  <si>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</si>
  <si>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</si>
  <si>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</si>
  <si>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</si>
  <si>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</si>
  <si>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</si>
  <si>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</si>
  <si>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</si>
  <si>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</si>
  <si>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</si>
  <si>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</si>
  <si>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</si>
  <si>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</si>
  <si>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</si>
  <si>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</si>
  <si>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</si>
  <si>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</si>
  <si>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</si>
  <si>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</si>
  <si>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</si>
  <si>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</si>
  <si>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</si>
  <si>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</si>
  <si>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</si>
  <si>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</si>
  <si>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</si>
  <si>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</si>
  <si>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</si>
  <si>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</si>
  <si>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</si>
  <si>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</si>
  <si>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</si>
  <si>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</si>
  <si>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</si>
  <si>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</si>
  <si>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</si>
  <si>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</si>
  <si>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</si>
  <si>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</si>
  <si>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</si>
  <si>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</si>
  <si>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</si>
  <si>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</si>
  <si>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</si>
  <si>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</si>
  <si>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</si>
  <si>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</si>
  <si>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</si>
  <si>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</si>
  <si>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</si>
  <si>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</si>
  <si>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</si>
  <si>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</si>
  <si>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</si>
  <si>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</si>
  <si>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</si>
  <si>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</si>
  <si>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</si>
  <si>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</si>
  <si>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</si>
  <si>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</si>
  <si>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</si>
  <si>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</si>
  <si>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</si>
  <si>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</si>
  <si>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</si>
  <si>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</si>
  <si>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</si>
  <si>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</si>
  <si>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</si>
  <si>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</si>
  <si>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</si>
  <si>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</si>
  <si>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</si>
  <si>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</si>
  <si>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</si>
  <si>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</si>
  <si>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</si>
  <si>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</si>
  <si>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</si>
  <si>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</si>
  <si>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</si>
  <si>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</si>
  <si>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</si>
  <si>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</si>
  <si>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</si>
  <si>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</si>
  <si>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</si>
  <si>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</si>
  <si>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</si>
  <si>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</si>
  <si>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</si>
  <si>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</si>
  <si>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</si>
  <si>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</si>
  <si>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</si>
  <si>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</si>
  <si>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</si>
  <si>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</si>
  <si>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</si>
  <si>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</si>
  <si>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</si>
  <si>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</si>
  <si>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</si>
  <si>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</si>
  <si>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</si>
  <si>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</si>
  <si>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</si>
  <si>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</si>
  <si>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</si>
  <si>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</si>
  <si>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</si>
  <si>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</si>
  <si>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</si>
  <si>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</si>
  <si>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</si>
  <si>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</si>
  <si>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</si>
  <si>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</si>
  <si>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</si>
  <si>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</si>
  <si>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</si>
  <si>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</si>
  <si>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</si>
  <si>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</si>
  <si>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</si>
  <si>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</si>
  <si>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</si>
  <si>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</si>
  <si>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</si>
  <si>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</si>
  <si>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</si>
  <si>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</si>
  <si>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</si>
  <si>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</si>
  <si>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</si>
  <si>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</si>
  <si>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</si>
  <si>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</si>
  <si>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</si>
  <si>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</si>
  <si>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</si>
  <si>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</si>
  <si>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</si>
  <si>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</si>
  <si>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</si>
  <si>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</si>
  <si>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</si>
  <si>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</si>
  <si>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</si>
  <si>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</si>
  <si>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</si>
  <si>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</si>
  <si>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</si>
  <si>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</si>
  <si>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</si>
  <si>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</si>
  <si>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</si>
  <si>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</si>
  <si>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</si>
  <si>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</si>
  <si>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</si>
  <si>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</si>
  <si>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</si>
  <si>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</si>
  <si>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</si>
  <si>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</si>
  <si>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</si>
  <si>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</si>
  <si>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</si>
  <si>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</si>
  <si>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</si>
  <si>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</si>
  <si>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</si>
  <si>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</si>
  <si>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</si>
  <si>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</si>
  <si>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</si>
  <si>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</si>
  <si>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</si>
  <si>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</si>
  <si>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</si>
  <si>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</si>
  <si>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</si>
  <si>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</si>
  <si>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</si>
  <si>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</si>
  <si>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</si>
  <si>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</si>
  <si>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</si>
  <si>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</si>
  <si>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</si>
  <si>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</si>
  <si>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</si>
  <si>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</si>
  <si>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</si>
  <si>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</si>
  <si>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</si>
  <si>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</si>
  <si>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</si>
  <si>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</si>
  <si>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</si>
  <si>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</si>
  <si>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</si>
  <si>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</si>
  <si>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</si>
  <si>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</si>
  <si>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</si>
  <si>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</si>
  <si>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</si>
  <si>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</si>
  <si>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</si>
  <si>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</si>
  <si>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</si>
  <si>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</si>
  <si>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</si>
  <si>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</si>
  <si>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</si>
  <si>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</si>
  <si>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</si>
  <si>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</si>
  <si>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</si>
  <si>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</si>
  <si>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</si>
  <si>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</si>
  <si>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</si>
  <si>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</si>
  <si>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</si>
  <si>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</si>
  <si>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</si>
  <si>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</si>
  <si>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</si>
  <si>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</si>
  <si>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</si>
  <si>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</si>
  <si>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</si>
  <si>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</si>
  <si>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</si>
  <si>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</si>
  <si>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</si>
  <si>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</si>
  <si>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</si>
  <si>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</si>
  <si>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</si>
  <si>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</si>
  <si>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</si>
  <si>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</si>
  <si>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</si>
  <si>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</si>
  <si>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</si>
  <si>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</si>
  <si>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</si>
  <si>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</si>
  <si>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</si>
  <si>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</si>
  <si>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</si>
  <si>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</si>
  <si>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</si>
  <si>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</si>
  <si>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</si>
  <si>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</si>
  <si>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</si>
  <si>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</si>
  <si>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</si>
  <si>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</si>
  <si>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</si>
  <si>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</si>
  <si>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</si>
  <si>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</si>
  <si>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</si>
  <si>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</si>
  <si>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</si>
  <si>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</si>
  <si>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</si>
  <si>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</si>
  <si>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</si>
  <si>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</si>
  <si>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</si>
  <si>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</si>
  <si>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</si>
  <si>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</si>
  <si>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</si>
  <si>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</si>
  <si>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</si>
  <si>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</si>
  <si>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</si>
  <si>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</si>
  <si>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</si>
  <si>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</si>
  <si>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</si>
  <si>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</si>
  <si>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</si>
  <si>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</si>
  <si>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</si>
  <si>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</si>
  <si>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</si>
  <si>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</si>
  <si>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</si>
  <si>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</si>
  <si>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</si>
  <si>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</si>
  <si>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</si>
  <si>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</si>
  <si>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</si>
  <si>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</si>
  <si>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</si>
  <si>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</si>
  <si>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</si>
  <si>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</si>
  <si>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</si>
  <si>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</si>
  <si>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</si>
  <si>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</si>
  <si>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</si>
  <si>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</si>
  <si>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</si>
  <si>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</si>
  <si>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</si>
  <si>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</si>
  <si>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</si>
  <si>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</si>
  <si>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</si>
  <si>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</si>
  <si>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</si>
  <si>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</si>
  <si>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</si>
  <si>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</si>
  <si>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</si>
  <si>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</si>
  <si>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</si>
  <si>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</si>
  <si>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</si>
  <si>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</si>
  <si>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</si>
  <si>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</si>
  <si>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</si>
  <si>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</si>
  <si>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</si>
  <si>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</si>
  <si>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</si>
  <si>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</si>
  <si>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</si>
  <si>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</si>
  <si>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</si>
  <si>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</si>
  <si>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</si>
  <si>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</si>
  <si>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</si>
  <si>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</si>
  <si>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</si>
  <si>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</si>
  <si>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</si>
  <si>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</si>
  <si>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</si>
  <si>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</si>
  <si>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</si>
  <si>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</si>
  <si>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</si>
  <si>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</si>
  <si>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</si>
  <si>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</si>
  <si>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</si>
  <si>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</si>
  <si>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</si>
  <si>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</si>
  <si>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</si>
  <si>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</si>
  <si>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</si>
  <si>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</si>
  <si>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</si>
  <si>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</si>
  <si>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</si>
  <si>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</si>
  <si>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</si>
  <si>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</si>
  <si>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</si>
  <si>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</si>
  <si>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</si>
  <si>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</si>
  <si>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</si>
  <si>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</si>
  <si>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</si>
  <si>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</si>
  <si>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</si>
  <si>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</si>
  <si>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</si>
  <si>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</si>
  <si>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</si>
  <si>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</si>
  <si>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</si>
  <si>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</si>
  <si>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</si>
  <si>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</si>
  <si>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</si>
  <si>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</si>
  <si>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</si>
  <si>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</si>
  <si>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</si>
  <si>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</si>
  <si>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</si>
  <si>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</si>
  <si>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</si>
  <si>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</si>
  <si>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</si>
  <si>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</si>
  <si>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</si>
  <si>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</si>
  <si>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</si>
  <si>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</si>
  <si>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</si>
  <si>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</si>
  <si>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</si>
  <si>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</si>
  <si>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</si>
  <si>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</si>
  <si>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</si>
  <si>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</si>
  <si>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</si>
  <si>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</si>
  <si>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</si>
  <si>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</si>
  <si>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</si>
  <si>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</si>
  <si>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</si>
  <si>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</si>
  <si>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</si>
  <si>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</si>
  <si>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</si>
  <si>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</si>
  <si>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</si>
  <si>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</si>
  <si>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</si>
  <si>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</si>
  <si>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</si>
  <si>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</si>
  <si>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</si>
  <si>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</si>
  <si>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</si>
  <si>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</si>
  <si>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</si>
  <si>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</si>
  <si>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</si>
  <si>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</si>
  <si>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</si>
  <si>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</si>
  <si>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</si>
  <si>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</si>
  <si>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</si>
  <si>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</si>
  <si>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</si>
  <si>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</si>
  <si>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</si>
  <si>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</si>
  <si>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</si>
  <si>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</si>
  <si>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</si>
  <si>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</si>
  <si>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</si>
  <si>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</si>
  <si>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</si>
  <si>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</si>
  <si>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</si>
  <si>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</si>
  <si>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</si>
  <si>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</si>
  <si>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</si>
  <si>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</si>
  <si>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</si>
  <si>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</si>
  <si>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</si>
  <si>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</si>
  <si>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</si>
  <si>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</si>
  <si>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</si>
  <si>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</si>
  <si>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</si>
  <si>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</si>
  <si>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</si>
  <si>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</si>
  <si>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</si>
  <si>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</si>
  <si>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</si>
  <si>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</si>
  <si>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</si>
  <si>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</si>
  <si>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</si>
  <si>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</si>
  <si>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</si>
  <si>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</si>
  <si>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</si>
  <si>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</si>
  <si>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</si>
  <si>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</si>
  <si>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</si>
  <si>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</si>
  <si>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</si>
  <si>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</si>
  <si>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</si>
  <si>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</si>
  <si>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</si>
  <si>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</si>
  <si>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</si>
  <si>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</si>
  <si>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</si>
  <si>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</si>
  <si>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</si>
  <si>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</si>
  <si>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</si>
  <si>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</si>
  <si>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</si>
  <si>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</si>
  <si>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</si>
  <si>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</si>
  <si>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</si>
  <si>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</si>
  <si>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</si>
  <si>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</si>
  <si>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</si>
  <si>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</si>
  <si>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</si>
  <si>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</si>
  <si>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</si>
  <si>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</si>
  <si>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</si>
  <si>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</si>
  <si>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</si>
  <si>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</si>
  <si>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</si>
  <si>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</si>
  <si>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</si>
  <si>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</si>
  <si>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</si>
  <si>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</si>
  <si>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</si>
  <si>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</si>
  <si>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</si>
  <si>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</si>
  <si>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</si>
  <si>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</si>
  <si>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</si>
  <si>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</si>
  <si>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</si>
  <si>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</si>
  <si>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</si>
  <si>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</si>
  <si>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</si>
  <si>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</si>
  <si>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</si>
  <si>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</si>
  <si>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</si>
  <si>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</si>
  <si>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</si>
  <si>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</si>
  <si>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</si>
  <si>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</si>
  <si>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</si>
  <si>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</si>
  <si>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</si>
  <si>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</si>
  <si>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</si>
  <si>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</si>
  <si>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</si>
  <si>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</si>
  <si>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</si>
  <si>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</si>
  <si>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</si>
  <si>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</si>
  <si>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</si>
  <si>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</si>
  <si>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</si>
  <si>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</si>
  <si>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</si>
  <si>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</si>
  <si>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</si>
  <si>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</si>
  <si>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</si>
  <si>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</si>
  <si>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</si>
  <si>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</si>
  <si>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</si>
  <si>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</si>
  <si>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</si>
  <si>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</si>
  <si>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</si>
  <si>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</si>
  <si>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</si>
  <si>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</si>
  <si>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</si>
  <si>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</si>
  <si>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</si>
  <si>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</si>
  <si>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</si>
  <si>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</si>
  <si>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</si>
  <si>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</si>
  <si>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</si>
  <si>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</si>
  <si>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</si>
  <si>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</si>
  <si>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</si>
  <si>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</si>
  <si>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</si>
  <si>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</si>
  <si>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</si>
  <si>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</si>
  <si>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</si>
  <si>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</si>
  <si>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</si>
  <si>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</si>
  <si>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</si>
  <si>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</si>
  <si>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</si>
  <si>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</si>
  <si>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</si>
  <si>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</si>
  <si>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</si>
  <si>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</si>
  <si>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</si>
  <si>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</si>
  <si>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</si>
  <si>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</si>
  <si>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</si>
  <si>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</si>
  <si>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</si>
  <si>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</si>
  <si>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</si>
  <si>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</si>
  <si>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</si>
  <si>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</si>
  <si>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</si>
  <si>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</si>
  <si>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</si>
  <si>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</si>
  <si>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</si>
  <si>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</si>
  <si>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</si>
  <si>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</si>
  <si>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</si>
  <si>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</si>
  <si>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</si>
  <si>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</si>
  <si>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</si>
  <si>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</si>
  <si>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</si>
  <si>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</si>
  <si>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</si>
  <si>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</si>
  <si>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</si>
  <si>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</si>
  <si>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</si>
  <si>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</si>
  <si>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</si>
  <si>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</si>
  <si>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</si>
  <si>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</si>
  <si>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</si>
  <si>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</si>
  <si>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</si>
  <si>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</si>
  <si>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</si>
  <si>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</si>
  <si>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</si>
  <si>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</si>
  <si>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</si>
  <si>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</si>
  <si>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</si>
  <si>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</si>
  <si>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</si>
  <si>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</si>
  <si>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</si>
  <si>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</si>
  <si>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</si>
  <si>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</si>
  <si>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</si>
  <si>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</si>
  <si>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</si>
  <si>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</si>
  <si>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</si>
  <si>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</si>
  <si>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</si>
  <si>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</si>
  <si>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</si>
  <si>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</si>
  <si>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</si>
  <si>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</si>
  <si>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</si>
  <si>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</si>
  <si>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</si>
  <si>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</si>
  <si>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</si>
  <si>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</si>
  <si>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</si>
  <si>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</si>
  <si>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</si>
  <si>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</si>
  <si>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</si>
  <si>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</si>
  <si>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</si>
  <si>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</si>
  <si>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</si>
  <si>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</si>
  <si>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</si>
  <si>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</si>
  <si>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</si>
  <si>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</si>
  <si>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</si>
  <si>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</si>
  <si>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</si>
  <si>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</si>
  <si>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</si>
  <si>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</si>
  <si>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</si>
  <si>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</si>
  <si>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</si>
  <si>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</si>
  <si>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</si>
  <si>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</si>
  <si>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</si>
  <si>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</si>
  <si>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</si>
  <si>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</si>
  <si>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</si>
  <si>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</si>
  <si>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</si>
  <si>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</si>
  <si>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</si>
  <si>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</si>
  <si>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</si>
  <si>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</si>
  <si>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</si>
  <si>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</si>
  <si>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</si>
  <si>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</si>
  <si>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</si>
  <si>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</si>
  <si>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</si>
  <si>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</si>
  <si>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</si>
  <si>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</si>
  <si>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</si>
  <si>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</si>
  <si>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</si>
  <si>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</si>
  <si>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</si>
  <si>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</si>
  <si>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</si>
  <si>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</si>
  <si>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</si>
  <si>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</si>
  <si>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</si>
  <si>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</si>
  <si>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</si>
  <si>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</si>
  <si>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</si>
  <si>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</si>
  <si>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</si>
  <si>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</si>
  <si>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</si>
  <si>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</si>
  <si>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</si>
  <si>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</si>
  <si>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</si>
  <si>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</si>
  <si>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</si>
  <si>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</si>
  <si>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</si>
  <si>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</si>
  <si>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</si>
  <si>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</si>
  <si>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</si>
  <si>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</si>
  <si>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</si>
  <si>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</si>
  <si>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</si>
  <si>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</si>
  <si>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</si>
  <si>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</si>
  <si>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</si>
  <si>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</si>
  <si>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</si>
  <si>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</si>
  <si>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</si>
  <si>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</si>
  <si>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</si>
  <si>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</si>
  <si>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</si>
  <si>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</si>
  <si>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</si>
  <si>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</si>
  <si>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</si>
  <si>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</si>
  <si>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</si>
  <si>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</si>
  <si>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</si>
  <si>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</si>
  <si>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</si>
  <si>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</si>
  <si>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</si>
  <si>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</si>
  <si>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</si>
  <si>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</si>
  <si>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</si>
  <si>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</si>
  <si>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</si>
  <si>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</si>
  <si>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</si>
  <si>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</si>
  <si>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</si>
  <si>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</si>
  <si>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</si>
  <si>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</si>
  <si>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</si>
  <si>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</si>
  <si>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</si>
  <si>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</si>
  <si>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</si>
  <si>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</si>
  <si>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</si>
  <si>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</si>
  <si>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</si>
  <si>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</si>
  <si>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</si>
  <si>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</si>
  <si>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</si>
  <si>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</si>
  <si>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</si>
  <si>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</si>
  <si>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</si>
  <si>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</si>
  <si>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</si>
  <si>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</si>
  <si>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</si>
  <si>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</si>
  <si>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</si>
  <si>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</si>
  <si>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</si>
  <si>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</si>
  <si>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</si>
  <si>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</si>
  <si>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</si>
  <si>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</si>
  <si>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</si>
  <si>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</si>
  <si>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</si>
  <si>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</si>
  <si>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</si>
  <si>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</si>
  <si>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</si>
  <si>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</si>
  <si>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</si>
  <si>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</si>
  <si>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</si>
  <si>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</si>
  <si>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</si>
  <si>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</si>
  <si>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</si>
  <si>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</si>
  <si>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</si>
  <si>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</si>
  <si>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</si>
  <si>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</si>
  <si>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</si>
  <si>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</si>
  <si>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</si>
  <si>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</si>
  <si>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</si>
  <si>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</si>
  <si>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</si>
  <si>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</si>
  <si>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</si>
  <si>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</si>
  <si>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</si>
  <si>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</si>
  <si>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</si>
  <si>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</si>
  <si>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</si>
  <si>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</si>
  <si>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</si>
  <si>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</si>
  <si>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</si>
  <si>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</si>
  <si>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</si>
  <si>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</si>
  <si>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</si>
  <si>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</si>
  <si>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</si>
  <si>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</si>
  <si>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</si>
  <si>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</si>
  <si>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</si>
  <si>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</si>
  <si>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</si>
  <si>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</si>
  <si>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</si>
  <si>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</si>
  <si>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</si>
  <si>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</si>
  <si>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</si>
  <si>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</si>
  <si>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</si>
  <si>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</si>
  <si>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</si>
  <si>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</si>
  <si>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</si>
  <si>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</si>
  <si>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</si>
  <si>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</si>
  <si>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</si>
  <si>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</si>
  <si>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</si>
  <si>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</si>
  <si>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</si>
  <si>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</si>
  <si>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</si>
  <si>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</si>
  <si>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</si>
  <si>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</si>
  <si>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</si>
  <si>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</si>
  <si>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</si>
  <si>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</si>
  <si>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</si>
  <si>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</si>
  <si>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</si>
  <si>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</si>
  <si>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</si>
  <si>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</si>
  <si>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</si>
  <si>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</si>
  <si>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</si>
  <si>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</si>
  <si>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</si>
  <si>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</si>
  <si>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</si>
  <si>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</si>
  <si>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</si>
  <si>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</si>
  <si>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</si>
  <si>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</si>
  <si>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</si>
  <si>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</si>
  <si>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</si>
  <si>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</si>
  <si>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</si>
  <si>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</si>
  <si>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</si>
  <si>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</si>
  <si>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</si>
  <si>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</si>
  <si>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</si>
  <si>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</si>
  <si>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</si>
  <si>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</si>
  <si>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</si>
  <si>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</si>
  <si>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</si>
  <si>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</si>
  <si>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</si>
  <si>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</si>
  <si>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</si>
  <si>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</si>
  <si>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</si>
  <si>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</si>
  <si>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</si>
  <si>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</si>
  <si>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</si>
  <si>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</si>
  <si>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</si>
  <si>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</si>
  <si>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</si>
  <si>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</si>
  <si>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</si>
  <si>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</si>
  <si>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</si>
  <si>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</si>
  <si>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</si>
  <si>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</si>
  <si>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</si>
  <si>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</si>
  <si>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</si>
  <si>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</si>
  <si>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</si>
  <si>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</si>
  <si>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</si>
  <si>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</si>
  <si>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</si>
  <si>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</si>
  <si>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</si>
  <si>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</si>
  <si>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</si>
  <si>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</si>
  <si>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</si>
  <si>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</si>
  <si>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</si>
  <si>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</si>
  <si>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</si>
  <si>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</si>
  <si>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</si>
  <si>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</si>
  <si>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</si>
  <si>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</si>
  <si>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</si>
  <si>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</si>
  <si>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</si>
  <si>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</si>
  <si>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</si>
  <si>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</si>
  <si>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</si>
  <si>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</si>
  <si>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</si>
  <si>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</si>
  <si>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</si>
  <si>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</si>
  <si>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</si>
  <si>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</si>
  <si>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</si>
  <si>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</si>
  <si>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</si>
  <si>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</si>
  <si>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</si>
  <si>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</si>
  <si>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</si>
  <si>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</si>
  <si>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</si>
  <si>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</si>
  <si>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</si>
  <si>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</si>
  <si>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</si>
  <si>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</si>
  <si>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</si>
  <si>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</si>
  <si>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</si>
  <si>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</si>
  <si>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</si>
  <si>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</si>
  <si>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</si>
  <si>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</si>
  <si>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</si>
  <si>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</si>
  <si>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</si>
  <si>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</si>
  <si>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</si>
  <si>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</si>
  <si>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</si>
  <si>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</si>
  <si>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</si>
  <si>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</si>
  <si>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</si>
  <si>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</si>
  <si>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</si>
  <si>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</si>
  <si>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</si>
  <si>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</si>
  <si>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</si>
  <si>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</si>
  <si>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</si>
  <si>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</si>
  <si>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</si>
  <si>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</si>
  <si>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</si>
  <si>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</si>
  <si>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</si>
  <si>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</si>
  <si>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</si>
  <si>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</si>
  <si>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</si>
  <si>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</si>
  <si>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</si>
  <si>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</si>
  <si>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</si>
  <si>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</si>
  <si>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</si>
  <si>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</si>
  <si>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</si>
  <si>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</si>
  <si>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</si>
  <si>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</si>
  <si>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</si>
  <si>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</si>
  <si>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</si>
  <si>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</si>
  <si>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</si>
  <si>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</si>
  <si>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</si>
  <si>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</si>
  <si>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</si>
  <si>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</si>
  <si>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</si>
  <si>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</si>
  <si>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</si>
  <si>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</si>
  <si>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</si>
  <si>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</si>
  <si>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</si>
  <si>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</si>
  <si>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</si>
  <si>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</si>
  <si>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</si>
  <si>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</si>
  <si>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</si>
  <si>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</si>
  <si>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</si>
  <si>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</si>
  <si>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</si>
  <si>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</si>
  <si>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</si>
  <si>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</si>
  <si>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</si>
  <si>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</si>
  <si>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</si>
  <si>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</si>
  <si>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</si>
  <si>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</si>
  <si>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</si>
  <si>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</si>
  <si>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</si>
  <si>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</si>
  <si>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</si>
  <si>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</si>
  <si>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</si>
  <si>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</si>
  <si>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</si>
  <si>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</si>
  <si>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</si>
  <si>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</si>
  <si>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</si>
  <si>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</si>
  <si>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</si>
  <si>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</si>
  <si>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</si>
  <si>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</si>
  <si>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</si>
  <si>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</si>
  <si>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</si>
  <si>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</si>
  <si>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</si>
  <si>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</si>
  <si>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</si>
  <si>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</si>
  <si>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</si>
  <si>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</si>
  <si>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</si>
  <si>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</si>
  <si>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</si>
  <si>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</si>
  <si>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</si>
  <si>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</si>
  <si>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</si>
  <si>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</si>
  <si>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</si>
  <si>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</si>
  <si>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</si>
  <si>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</si>
  <si>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</si>
  <si>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</si>
  <si>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</si>
  <si>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</si>
  <si>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</si>
  <si>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</si>
  <si>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</si>
  <si>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</si>
  <si>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</si>
  <si>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</si>
  <si>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</si>
  <si>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</si>
  <si>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</si>
  <si>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</si>
  <si>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</si>
  <si>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</si>
  <si>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</si>
  <si>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</si>
  <si>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</si>
  <si>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</si>
  <si>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</si>
  <si>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</si>
  <si>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</si>
  <si>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</si>
  <si>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</si>
  <si>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</si>
  <si>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</si>
  <si>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</si>
  <si>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</si>
  <si>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</si>
  <si>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</si>
  <si>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</si>
  <si>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</si>
  <si>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</si>
  <si>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</si>
  <si>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</si>
  <si>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</si>
  <si>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</si>
  <si>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</si>
  <si>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</si>
  <si>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</si>
  <si>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</si>
  <si>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</si>
  <si>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</si>
  <si>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</si>
  <si>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</si>
  <si>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</si>
  <si>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</si>
  <si>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</si>
  <si>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</si>
  <si>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</si>
  <si>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</si>
  <si>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</si>
  <si>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</si>
  <si>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</si>
  <si>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</si>
  <si>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</si>
  <si>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</si>
  <si>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</si>
  <si>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</si>
  <si>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</si>
  <si>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</si>
  <si>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</si>
  <si>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</si>
  <si>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</si>
  <si>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</si>
  <si>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</si>
  <si>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</si>
  <si>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</si>
  <si>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</si>
  <si>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</si>
  <si>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</si>
  <si>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</si>
  <si>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</si>
  <si>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</si>
  <si>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</si>
  <si>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</si>
  <si>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</si>
  <si>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</si>
  <si>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</si>
  <si>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</si>
  <si>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</si>
  <si>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</si>
  <si>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</si>
  <si>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</si>
  <si>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</si>
  <si>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</si>
  <si>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</si>
  <si>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</si>
  <si>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</si>
  <si>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</si>
  <si>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</si>
  <si>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</si>
  <si>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</si>
  <si>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</si>
  <si>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</si>
  <si>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</si>
  <si>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</si>
  <si>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</si>
  <si>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</si>
  <si>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</si>
  <si>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</si>
  <si>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</si>
  <si>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</si>
  <si>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</si>
  <si>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</si>
  <si>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</si>
  <si>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</si>
  <si>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</si>
  <si>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</si>
  <si>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</si>
  <si>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</si>
  <si>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</si>
  <si>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</si>
  <si>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</si>
  <si>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</si>
  <si>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</si>
  <si>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</si>
  <si>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</si>
  <si>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</si>
  <si>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</si>
  <si>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</si>
  <si>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</si>
  <si>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</si>
  <si>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</si>
  <si>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</si>
  <si>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</si>
  <si>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</si>
  <si>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</si>
  <si>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</si>
  <si>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</si>
  <si>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</si>
  <si>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</si>
  <si>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</si>
  <si>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</si>
  <si>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</si>
  <si>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</si>
  <si>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</si>
  <si>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</si>
  <si>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</si>
  <si>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</si>
  <si>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</si>
  <si>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</si>
  <si>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</si>
  <si>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</si>
  <si>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</si>
  <si>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</si>
  <si>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</si>
  <si>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</si>
  <si>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</si>
  <si>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</si>
  <si>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</si>
  <si>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</si>
  <si>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</si>
  <si>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</si>
  <si>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</si>
  <si>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</si>
  <si>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</si>
  <si>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</si>
  <si>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</si>
  <si>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</si>
  <si>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</si>
  <si>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</si>
  <si>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</si>
  <si>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</si>
  <si>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</si>
  <si>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</si>
  <si>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</si>
  <si>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</si>
  <si>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</si>
  <si>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</si>
  <si>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</si>
  <si>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</si>
  <si>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</si>
  <si>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</si>
  <si>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</si>
  <si>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</si>
  <si>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</si>
  <si>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</si>
  <si>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</si>
  <si>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</si>
  <si>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</si>
  <si>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</si>
  <si>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</si>
  <si>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</si>
  <si>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</si>
  <si>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</si>
  <si>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</si>
  <si>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</si>
  <si>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</si>
  <si>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</si>
  <si>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</si>
  <si>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</si>
  <si>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</si>
  <si>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</si>
  <si>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</si>
  <si>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</si>
  <si>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</si>
  <si>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</si>
  <si>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</si>
  <si>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</si>
  <si>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</si>
  <si>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</si>
  <si>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</si>
  <si>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</si>
  <si>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</si>
  <si>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</si>
  <si>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</si>
  <si>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</si>
  <si>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</si>
  <si>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</si>
  <si>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</si>
  <si>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</si>
  <si>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</si>
  <si>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</si>
  <si>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</si>
  <si>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</si>
  <si>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</si>
  <si>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</si>
  <si>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</si>
  <si>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</si>
  <si>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</si>
  <si>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</si>
  <si>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</si>
  <si>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</si>
  <si>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</si>
  <si>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</si>
  <si>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</si>
  <si>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</si>
  <si>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</si>
  <si>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</si>
  <si>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</si>
  <si>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</si>
  <si>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</si>
  <si>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</si>
  <si>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</si>
  <si>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</si>
  <si>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</si>
  <si>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</si>
  <si>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</si>
  <si>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</si>
  <si>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</si>
  <si>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</si>
  <si>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</si>
  <si>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</si>
  <si>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</si>
  <si>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</si>
  <si>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</si>
  <si>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</si>
  <si>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</si>
  <si>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</si>
  <si>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</si>
  <si>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</si>
  <si>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</si>
  <si>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</si>
  <si>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</si>
  <si>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</si>
  <si>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</si>
  <si>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</si>
  <si>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</si>
  <si>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</si>
  <si>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</si>
  <si>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</si>
  <si>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</si>
  <si>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</si>
  <si>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</si>
  <si>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</si>
  <si>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</si>
  <si>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</si>
  <si>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</si>
  <si>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</si>
  <si>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</si>
  <si>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</si>
  <si>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</si>
  <si>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</si>
  <si>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</si>
  <si>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</si>
  <si>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</si>
  <si>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</si>
  <si>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</si>
  <si>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</si>
  <si>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</si>
  <si>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</si>
  <si>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</si>
  <si>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</si>
  <si>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</si>
  <si>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</si>
  <si>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</si>
  <si>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</si>
  <si>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</si>
  <si>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</si>
  <si>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</si>
  <si>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</si>
  <si>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</si>
  <si>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</si>
  <si>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</si>
  <si>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</si>
  <si>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</si>
  <si>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</si>
  <si>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</si>
  <si>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</si>
  <si>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</si>
  <si>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</si>
  <si>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</si>
  <si>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</si>
  <si>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</si>
  <si>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</si>
  <si>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</si>
  <si>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</si>
  <si>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</si>
  <si>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</si>
  <si>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</si>
  <si>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</si>
  <si>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</si>
  <si>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</si>
  <si>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</si>
  <si>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</si>
  <si>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</si>
  <si>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</si>
  <si>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</si>
  <si>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</si>
  <si>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</si>
  <si>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</si>
  <si>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</si>
  <si>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</si>
  <si>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</si>
  <si>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</si>
  <si>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</si>
  <si>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</si>
  <si>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</si>
  <si>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</si>
  <si>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</si>
  <si>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</si>
  <si>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</si>
  <si>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</si>
  <si>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</si>
  <si>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</si>
  <si>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</si>
  <si>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</si>
  <si>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</si>
  <si>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</si>
  <si>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</si>
  <si>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</si>
  <si>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</si>
  <si>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</si>
  <si>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</si>
  <si>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</si>
  <si>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</si>
  <si>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</si>
  <si>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</si>
  <si>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</si>
  <si>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</si>
  <si>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</si>
  <si>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</si>
  <si>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</si>
  <si>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</si>
  <si>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</si>
  <si>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</si>
  <si>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</si>
  <si>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</si>
  <si>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</si>
  <si>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</si>
  <si>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</si>
  <si>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</si>
  <si>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</si>
  <si>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</si>
  <si>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</si>
  <si>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</si>
  <si>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</si>
  <si>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</si>
  <si>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</si>
  <si>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</si>
  <si>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</si>
  <si>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</si>
  <si>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</si>
  <si>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</si>
  <si>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</si>
  <si>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</si>
  <si>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</si>
  <si>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</si>
  <si>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</si>
  <si>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</si>
  <si>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</si>
  <si>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</si>
  <si>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</si>
  <si>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</si>
  <si>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</si>
  <si>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</si>
  <si>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</si>
  <si>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</si>
  <si>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</si>
  <si>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</si>
  <si>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</si>
  <si>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</si>
  <si>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</si>
  <si>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</si>
  <si>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</si>
  <si>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</si>
  <si>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</si>
  <si>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</si>
  <si>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</si>
  <si>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</si>
  <si>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</si>
  <si>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</si>
  <si>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</si>
  <si>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</si>
  <si>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</si>
  <si>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</si>
  <si>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</si>
  <si>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</si>
  <si>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</si>
  <si>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</si>
  <si>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</si>
  <si>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</si>
  <si>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</si>
  <si>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</si>
  <si>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</si>
  <si>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</si>
  <si>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</si>
  <si>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</si>
  <si>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</si>
  <si>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</si>
  <si>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</si>
  <si>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</si>
  <si>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</si>
  <si>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</si>
  <si>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</si>
  <si>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</si>
  <si>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</si>
  <si>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</si>
  <si>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</si>
  <si>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</si>
  <si>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</si>
  <si>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</si>
  <si>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</si>
  <si>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</si>
  <si>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</si>
  <si>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</si>
  <si>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</si>
  <si>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</si>
  <si>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</si>
  <si>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</si>
  <si>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</si>
  <si>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</si>
  <si>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</si>
  <si>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</si>
  <si>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</si>
  <si>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</si>
  <si>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</si>
  <si>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</si>
  <si>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</si>
  <si>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</si>
  <si>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</si>
  <si>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</si>
  <si>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</si>
  <si>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</si>
  <si>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</si>
  <si>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</si>
  <si>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</si>
  <si>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</si>
  <si>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</si>
  <si>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</si>
  <si>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</si>
  <si>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</si>
  <si>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</si>
  <si>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</si>
  <si>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</si>
  <si>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</si>
  <si>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</si>
  <si>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</si>
  <si>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</si>
  <si>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</si>
  <si>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</si>
  <si>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</si>
  <si>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</si>
  <si>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</si>
  <si>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</si>
  <si>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</si>
  <si>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</si>
  <si>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</si>
  <si>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</si>
  <si>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</si>
  <si>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</si>
  <si>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</si>
  <si>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</si>
  <si>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</si>
  <si>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</si>
  <si>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</si>
  <si>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</si>
  <si>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</si>
  <si>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</si>
  <si>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</si>
  <si>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</si>
  <si>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</si>
  <si>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</si>
  <si>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</si>
  <si>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</si>
  <si>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</si>
  <si>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</si>
  <si>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</si>
  <si>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</si>
  <si>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</si>
  <si>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</si>
  <si>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</si>
  <si>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</si>
  <si>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</si>
  <si>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</si>
  <si>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</si>
  <si>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</si>
  <si>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</si>
  <si>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</si>
  <si>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</si>
  <si>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</si>
  <si>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</si>
  <si>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</si>
  <si>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</si>
  <si>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</si>
  <si>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</si>
  <si>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</si>
  <si>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</si>
  <si>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</si>
  <si>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</si>
  <si>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</si>
  <si>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</si>
  <si>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</si>
  <si>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</si>
  <si>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</si>
  <si>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</si>
  <si>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</si>
  <si>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</si>
  <si>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</si>
  <si>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</si>
  <si>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</si>
  <si>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</si>
  <si>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</si>
  <si>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</si>
  <si>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</si>
  <si>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</si>
  <si>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</si>
  <si>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</si>
  <si>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</si>
  <si>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</si>
  <si>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</si>
  <si>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</si>
  <si>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</si>
  <si>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</si>
  <si>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</si>
  <si>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</si>
  <si>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</si>
  <si>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</si>
  <si>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</si>
  <si>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</si>
  <si>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</si>
  <si>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</si>
  <si>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</si>
  <si>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</si>
  <si>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</si>
  <si>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</si>
  <si>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</si>
  <si>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</si>
  <si>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</si>
  <si>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</si>
  <si>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</si>
  <si>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</si>
  <si>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</si>
  <si>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</si>
  <si>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</si>
  <si>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</si>
  <si>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</si>
  <si>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</si>
  <si>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</si>
  <si>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</si>
  <si>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</si>
  <si>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</si>
  <si>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</si>
  <si>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</si>
  <si>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</si>
  <si>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</si>
  <si>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</si>
  <si>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</si>
  <si>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</si>
  <si>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</si>
  <si>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</si>
  <si>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</si>
  <si>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</si>
  <si>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</si>
  <si>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</si>
  <si>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</si>
  <si>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</si>
  <si>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</si>
  <si>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</si>
  <si>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</si>
  <si>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</si>
  <si>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</si>
  <si>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</si>
  <si>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</si>
  <si>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</si>
  <si>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</si>
  <si>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</si>
  <si>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</si>
  <si>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</si>
  <si>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</si>
  <si>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</si>
  <si>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</si>
  <si>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</si>
  <si>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</si>
  <si>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</si>
  <si>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</si>
  <si>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</si>
  <si>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</si>
  <si>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</si>
  <si>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</si>
  <si>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</si>
  <si>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</si>
  <si>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</si>
  <si>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</si>
  <si>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</si>
  <si>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</si>
  <si>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</si>
  <si>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</si>
  <si>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</si>
  <si>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</si>
  <si>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</si>
  <si>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</si>
  <si>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</si>
  <si>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</si>
  <si>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</si>
  <si>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</si>
  <si>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</si>
  <si>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</si>
  <si>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</si>
  <si>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</si>
  <si>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</si>
  <si>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</si>
  <si>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</si>
  <si>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</si>
  <si>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</si>
  <si>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</si>
  <si>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</si>
  <si>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</si>
  <si>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</si>
  <si>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</si>
  <si>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</si>
  <si>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</si>
  <si>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</si>
  <si>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</si>
  <si>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</si>
  <si>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</si>
  <si>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</si>
  <si>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</si>
  <si>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</si>
  <si>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</si>
  <si>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</si>
  <si>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</si>
  <si>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</si>
  <si>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</si>
  <si>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</si>
  <si>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</si>
  <si>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</si>
  <si>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</si>
  <si>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</si>
  <si>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</si>
  <si>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</si>
  <si>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</si>
  <si>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</si>
  <si>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</si>
  <si>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</si>
  <si>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</si>
  <si>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</si>
  <si>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</si>
  <si>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</si>
  <si>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</si>
  <si>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</si>
  <si>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</si>
  <si>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</si>
  <si>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</si>
  <si>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</si>
  <si>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</si>
  <si>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</si>
  <si>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</si>
  <si>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</si>
  <si>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</si>
  <si>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</si>
  <si>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</si>
  <si>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</si>
  <si>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</si>
  <si>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</si>
  <si>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</si>
  <si>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</si>
  <si>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</si>
  <si>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</si>
  <si>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</si>
  <si>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</si>
  <si>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</si>
  <si>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</si>
  <si>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</si>
  <si>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</si>
  <si>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</si>
  <si>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</si>
  <si>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</si>
  <si>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</si>
  <si>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</si>
  <si>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</si>
  <si>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</si>
  <si>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</si>
  <si>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</si>
  <si>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</si>
  <si>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</si>
  <si>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</si>
  <si>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</si>
  <si>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</si>
  <si>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</si>
  <si>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</si>
  <si>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</si>
  <si>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</si>
  <si>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</si>
  <si>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</si>
  <si>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</si>
  <si>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</si>
  <si>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</si>
  <si>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</si>
  <si>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</si>
  <si>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</si>
  <si>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</si>
  <si>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</si>
  <si>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</si>
  <si>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</si>
  <si>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</si>
  <si>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</si>
  <si>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</si>
  <si>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</si>
  <si>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</si>
  <si>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</si>
  <si>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</si>
  <si>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</si>
  <si>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</si>
  <si>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</si>
  <si>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</si>
  <si>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</si>
  <si>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</si>
  <si>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</si>
  <si>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</si>
  <si>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</si>
  <si>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</si>
  <si>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</si>
  <si>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</si>
  <si>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</si>
  <si>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</si>
  <si>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</si>
  <si>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</si>
  <si>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</si>
  <si>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</si>
  <si>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</si>
  <si>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</si>
  <si>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</si>
  <si>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</si>
  <si>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</si>
  <si>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</si>
  <si>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</si>
  <si>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</si>
  <si>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</si>
  <si>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</si>
  <si>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</si>
  <si>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</si>
  <si>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</si>
  <si>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</si>
  <si>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</si>
  <si>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</si>
  <si>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</si>
  <si>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</si>
  <si>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</si>
  <si>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</si>
  <si>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</si>
  <si>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</si>
  <si>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</si>
  <si>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</si>
  <si>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</si>
  <si>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</si>
  <si>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</si>
  <si>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</si>
  <si>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</si>
  <si>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</si>
  <si>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</si>
  <si>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</si>
  <si>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</si>
  <si>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</si>
  <si>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</si>
  <si>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</si>
  <si>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</si>
  <si>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</si>
  <si>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</si>
  <si>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</si>
  <si>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</si>
  <si>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</si>
  <si>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</si>
  <si>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</si>
  <si>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</si>
  <si>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</si>
  <si>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</si>
  <si>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</si>
  <si>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</si>
  <si>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</si>
  <si>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</si>
  <si>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</si>
  <si>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</si>
  <si>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</si>
  <si>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</si>
  <si>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</si>
  <si>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</si>
  <si>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</si>
  <si>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</si>
  <si>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</si>
  <si>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</si>
  <si>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</si>
  <si>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</si>
  <si>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</si>
  <si>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</si>
  <si>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</si>
  <si>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</si>
  <si>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</si>
  <si>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</si>
  <si>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</si>
  <si>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</si>
  <si>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</si>
  <si>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</si>
  <si>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</si>
  <si>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</si>
  <si>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</si>
  <si>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</si>
  <si>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</si>
  <si>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</si>
  <si>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</si>
  <si>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</si>
  <si>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</si>
  <si>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</si>
  <si>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</si>
  <si>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</si>
  <si>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</si>
  <si>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</si>
  <si>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</si>
  <si>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</si>
  <si>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</si>
  <si>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</si>
  <si>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</si>
  <si>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</si>
  <si>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</si>
  <si>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</si>
  <si>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</si>
  <si>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</si>
  <si>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</si>
  <si>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</si>
  <si>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</si>
  <si>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</si>
  <si>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</si>
  <si>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</si>
  <si>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</si>
  <si>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</si>
  <si>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</si>
  <si>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</si>
  <si>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</si>
  <si>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</si>
  <si>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</si>
  <si>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</si>
  <si>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</si>
  <si>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</si>
  <si>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</si>
  <si>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</si>
  <si>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</si>
  <si>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</si>
  <si>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</si>
  <si>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</si>
  <si>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</si>
  <si>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</si>
  <si>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</si>
  <si>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</si>
  <si>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</si>
  <si>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</si>
  <si>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</si>
  <si>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</si>
  <si>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</si>
  <si>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</si>
  <si>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</si>
  <si>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</si>
  <si>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</si>
  <si>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</si>
  <si>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</si>
  <si>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</si>
  <si>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</si>
  <si>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</si>
  <si>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</si>
  <si>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</si>
  <si>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</si>
  <si>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</si>
  <si>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</si>
  <si>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</si>
  <si>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</si>
  <si>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</si>
  <si>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</si>
  <si>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</si>
  <si>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</si>
  <si>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</si>
  <si>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</si>
  <si>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</si>
  <si>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</si>
  <si>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</si>
  <si>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</si>
  <si>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</si>
  <si>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</si>
  <si>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</si>
  <si>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</si>
  <si>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</si>
  <si>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</si>
  <si>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</si>
  <si>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</si>
  <si>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</si>
  <si>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</si>
  <si>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</si>
  <si>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</si>
  <si>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</si>
  <si>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</si>
  <si>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</si>
  <si>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</si>
  <si>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</si>
  <si>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</si>
  <si>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</si>
  <si>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</si>
  <si>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</si>
  <si>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</si>
  <si>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</si>
  <si>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</si>
  <si>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</si>
  <si>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</si>
  <si>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</si>
  <si>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</si>
  <si>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</si>
  <si>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</si>
  <si>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</si>
  <si>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</si>
  <si>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</si>
  <si>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</si>
  <si>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</si>
  <si>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</si>
  <si>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</si>
  <si>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</si>
  <si>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</si>
  <si>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</si>
  <si>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</si>
  <si>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</si>
  <si>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</si>
  <si>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</si>
  <si>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</si>
  <si>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</si>
  <si>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</si>
  <si>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</si>
  <si>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</si>
  <si>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</si>
  <si>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</si>
  <si>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</si>
  <si>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</si>
  <si>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</si>
  <si>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</si>
  <si>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</si>
  <si>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</si>
  <si>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</si>
  <si>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</si>
  <si>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</si>
  <si>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</si>
  <si>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</si>
  <si>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</si>
  <si>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</si>
  <si>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</si>
  <si>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</si>
  <si>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</si>
  <si>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</si>
  <si>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</si>
  <si>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</si>
  <si>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</si>
  <si>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</si>
  <si>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</si>
  <si>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</si>
  <si>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</si>
  <si>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</si>
  <si>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</si>
  <si>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</si>
  <si>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</si>
  <si>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</si>
  <si>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</si>
  <si>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</si>
  <si>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</si>
  <si>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</si>
  <si>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</si>
  <si>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</si>
  <si>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</si>
  <si>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</si>
  <si>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</si>
  <si>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</si>
  <si>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</si>
  <si>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</si>
  <si>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</si>
  <si>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</si>
  <si>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</si>
  <si>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</si>
  <si>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</si>
  <si>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</si>
  <si>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</si>
  <si>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</si>
  <si>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</si>
  <si>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</si>
  <si>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</si>
  <si>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</si>
  <si>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</si>
  <si>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</si>
  <si>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</si>
  <si>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</si>
  <si>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</si>
  <si>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</si>
  <si>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</si>
  <si>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</si>
  <si>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</si>
  <si>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</si>
  <si>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</si>
  <si>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</si>
  <si>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</si>
  <si>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</si>
  <si>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</si>
  <si>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</si>
  <si>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</si>
  <si>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</si>
  <si>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</si>
  <si>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</si>
  <si>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</si>
  <si>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</si>
  <si>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</si>
  <si>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</si>
  <si>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</si>
  <si>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</si>
  <si>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</si>
  <si>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</si>
  <si>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</si>
  <si>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</si>
  <si>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</si>
  <si>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</si>
  <si>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</si>
  <si>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</si>
  <si>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</si>
  <si>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</si>
  <si>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</si>
  <si>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</si>
  <si>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</si>
  <si>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</si>
  <si>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</si>
  <si>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</si>
  <si>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</si>
  <si>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</si>
  <si>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</si>
  <si>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</si>
  <si>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</si>
  <si>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</si>
  <si>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</si>
  <si>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</si>
  <si>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</si>
  <si>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</si>
  <si>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</si>
  <si>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</si>
  <si>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</si>
  <si>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</si>
  <si>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</si>
  <si>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</si>
  <si>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</si>
  <si>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</si>
  <si>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</si>
  <si>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</si>
  <si>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</si>
  <si>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</si>
  <si>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</si>
  <si>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</si>
  <si>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</si>
  <si>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</si>
  <si>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</si>
  <si>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</si>
  <si>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</si>
  <si>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</si>
  <si>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</si>
  <si>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</si>
  <si>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</si>
  <si>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</si>
  <si>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</si>
  <si>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</si>
  <si>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</si>
  <si>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</si>
  <si>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</si>
  <si>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</si>
  <si>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</si>
  <si>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</si>
  <si>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</si>
  <si>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</si>
  <si>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</si>
  <si>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</si>
  <si>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</si>
  <si>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</si>
  <si>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</si>
  <si>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</si>
  <si>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</si>
  <si>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</si>
  <si>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</si>
  <si>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</si>
  <si>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</si>
  <si>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</si>
  <si>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</si>
  <si>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</si>
  <si>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</si>
  <si>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</si>
  <si>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</si>
  <si>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</si>
  <si>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</si>
  <si>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</si>
  <si>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</si>
  <si>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</si>
  <si>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</si>
  <si>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</si>
  <si>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</si>
  <si>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</si>
  <si>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</si>
  <si>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</si>
  <si>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</si>
  <si>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</si>
  <si>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</si>
  <si>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</si>
  <si>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</si>
  <si>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</si>
  <si>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</si>
  <si>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</si>
  <si>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</si>
  <si>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</si>
  <si>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</si>
  <si>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</si>
  <si>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</si>
  <si>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</si>
  <si>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</si>
  <si>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</si>
  <si>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</si>
  <si>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</si>
  <si>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</si>
  <si>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</si>
  <si>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</si>
  <si>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</si>
  <si>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</si>
  <si>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</si>
  <si>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</si>
  <si>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</si>
  <si>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</si>
  <si>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</si>
  <si>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</si>
  <si>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</si>
  <si>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</si>
  <si>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</si>
  <si>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</si>
  <si>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</si>
  <si>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</si>
  <si>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</si>
  <si>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</si>
  <si>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</si>
  <si>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</si>
  <si>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</si>
  <si>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</si>
  <si>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</si>
  <si>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</si>
  <si>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</si>
  <si>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</si>
  <si>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</si>
  <si>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</si>
  <si>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</si>
  <si>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</si>
  <si>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</si>
  <si>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</si>
  <si>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</si>
  <si>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</si>
  <si>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</si>
  <si>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</si>
  <si>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</si>
  <si>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</si>
  <si>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</si>
  <si>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</si>
  <si>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</si>
  <si>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</si>
  <si>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</si>
  <si>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</si>
  <si>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</si>
  <si>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</si>
  <si>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</si>
  <si>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</si>
  <si>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</si>
  <si>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</si>
  <si>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</si>
  <si>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</si>
  <si>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</si>
  <si>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</si>
  <si>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</si>
  <si>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</si>
  <si>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</si>
  <si>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</si>
  <si>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</si>
  <si>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</si>
  <si>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</si>
  <si>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</si>
  <si>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</si>
  <si>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</si>
  <si>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</si>
  <si>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</si>
  <si>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</si>
  <si>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</si>
  <si>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</si>
  <si>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</si>
  <si>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</si>
  <si>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</si>
  <si>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</si>
  <si>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</si>
  <si>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</si>
  <si>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</si>
  <si>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</si>
  <si>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</si>
  <si>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</si>
  <si>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</si>
  <si>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</si>
  <si>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</si>
  <si>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</si>
  <si>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</si>
  <si>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</si>
  <si>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</si>
  <si>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</si>
  <si>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</si>
  <si>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</si>
  <si>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</si>
  <si>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</si>
  <si>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</si>
  <si>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</si>
  <si>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</si>
  <si>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</si>
  <si>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</si>
  <si>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</si>
  <si>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</si>
  <si>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</si>
  <si>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</si>
  <si>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</si>
  <si>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</si>
  <si>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</si>
  <si>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</si>
  <si>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</si>
  <si>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</si>
  <si>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</si>
  <si>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</si>
  <si>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</si>
  <si>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</si>
  <si>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</si>
  <si>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</si>
  <si>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</si>
  <si>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</si>
  <si>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</si>
  <si>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</si>
  <si>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</si>
  <si>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</si>
  <si>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</si>
  <si>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</si>
  <si>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</si>
  <si>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</si>
  <si>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</si>
  <si>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</si>
  <si>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</si>
  <si>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</si>
  <si>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</si>
  <si>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</si>
  <si>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</si>
  <si>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</si>
  <si>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</si>
  <si>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</si>
  <si>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</si>
  <si>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</si>
  <si>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</si>
  <si>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</si>
  <si>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</si>
  <si>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</si>
  <si>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</si>
  <si>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</si>
  <si>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</si>
  <si>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</si>
  <si>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</si>
  <si>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</si>
  <si>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</si>
  <si>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</si>
  <si>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</si>
  <si>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</si>
  <si>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</si>
  <si>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</si>
  <si>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</si>
  <si>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</si>
  <si>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</si>
  <si>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</si>
  <si>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</si>
  <si>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</si>
  <si>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</si>
  <si>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</si>
  <si>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</si>
  <si>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</si>
  <si>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</si>
  <si>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</si>
  <si>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</si>
  <si>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</si>
  <si>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</si>
  <si>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</si>
  <si>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</si>
  <si>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</si>
  <si>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</si>
  <si>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</si>
  <si>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</si>
  <si>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</si>
  <si>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</si>
  <si>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</si>
  <si>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</si>
  <si>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</si>
  <si>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</si>
  <si>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</si>
  <si>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</si>
  <si>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</si>
  <si>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</si>
  <si>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</si>
  <si>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</si>
  <si>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</si>
  <si>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</si>
  <si>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</si>
  <si>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</si>
  <si>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</si>
  <si>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</si>
  <si>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</si>
  <si>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</si>
  <si>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</si>
  <si>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</si>
  <si>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</si>
  <si>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</si>
  <si>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</si>
  <si>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</si>
  <si>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</si>
  <si>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</si>
  <si>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</si>
  <si>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</si>
  <si>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</si>
  <si>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</si>
  <si>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</si>
  <si>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</si>
  <si>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</si>
  <si>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</si>
  <si>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</si>
  <si>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</si>
  <si>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</si>
  <si>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</si>
  <si>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</si>
  <si>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</si>
  <si>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</si>
  <si>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</si>
  <si>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</si>
  <si>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</si>
  <si>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</si>
  <si>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</si>
  <si>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</si>
  <si>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</si>
  <si>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</si>
  <si>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</si>
  <si>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</si>
  <si>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</si>
  <si>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</si>
  <si>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</si>
  <si>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</si>
  <si>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</si>
  <si>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</si>
  <si>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</si>
  <si>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</si>
  <si>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</si>
  <si>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</si>
  <si>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</si>
  <si>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</si>
  <si>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</si>
  <si>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</si>
  <si>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</si>
  <si>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</si>
  <si>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</si>
  <si>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</si>
  <si>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</si>
  <si>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</si>
  <si>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</si>
  <si>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</si>
  <si>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</si>
  <si>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</si>
  <si>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</si>
  <si>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</si>
  <si>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</si>
  <si>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</si>
  <si>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</si>
  <si>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</si>
  <si>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</si>
  <si>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</si>
  <si>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</si>
  <si>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</si>
  <si>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</si>
  <si>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</si>
  <si>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</si>
  <si>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</si>
  <si>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</si>
  <si>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</si>
  <si>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</si>
  <si>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</si>
  <si>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</si>
  <si>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</si>
  <si>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</si>
  <si>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</si>
  <si>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</si>
  <si>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</si>
  <si>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</si>
  <si>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</si>
  <si>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</si>
  <si>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</si>
  <si>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</si>
  <si>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</si>
  <si>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</si>
  <si>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</si>
  <si>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</si>
  <si>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</si>
  <si>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</si>
  <si>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</si>
  <si>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</si>
  <si>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</si>
  <si>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</si>
  <si>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</si>
  <si>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</si>
  <si>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</si>
  <si>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</si>
  <si>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</si>
  <si>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</si>
  <si>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</si>
  <si>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</si>
  <si>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</si>
  <si>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</si>
  <si>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</si>
  <si>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</si>
  <si>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</si>
  <si>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</si>
  <si>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</si>
  <si>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</si>
  <si>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</si>
  <si>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</si>
  <si>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</si>
  <si>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</si>
  <si>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</si>
  <si>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</si>
  <si>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</si>
  <si>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</si>
  <si>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</si>
  <si>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</si>
  <si>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</si>
  <si>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</si>
  <si>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</si>
  <si>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</si>
  <si>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</si>
  <si>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</si>
  <si>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</si>
  <si>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</si>
  <si>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</si>
  <si>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</si>
  <si>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</si>
  <si>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</si>
  <si>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</si>
  <si>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</si>
  <si>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</si>
  <si>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</si>
  <si>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</si>
  <si>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</si>
  <si>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</si>
  <si>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</si>
  <si>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</si>
  <si>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</si>
  <si>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</si>
  <si>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</si>
  <si>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</si>
  <si>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</si>
  <si>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</si>
  <si>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</si>
  <si>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</si>
  <si>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</si>
  <si>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</si>
  <si>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</si>
  <si>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</si>
  <si>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</si>
  <si>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</si>
  <si>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</si>
  <si>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</si>
  <si>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</si>
  <si>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</si>
  <si>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</si>
  <si>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</si>
  <si>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</si>
  <si>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</si>
  <si>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</si>
  <si>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</si>
  <si>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</si>
  <si>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</si>
  <si>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</si>
  <si>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</si>
  <si>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</si>
  <si>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</si>
  <si>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</si>
  <si>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</si>
  <si>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</si>
  <si>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</si>
  <si>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</si>
  <si>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</si>
  <si>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</si>
  <si>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</si>
  <si>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</si>
  <si>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</si>
  <si>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</si>
  <si>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</si>
  <si>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</si>
  <si>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</si>
  <si>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</si>
  <si>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</si>
  <si>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</si>
  <si>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</si>
  <si>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</si>
  <si>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</si>
  <si>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</si>
  <si>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</si>
  <si>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</si>
  <si>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</si>
  <si>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</si>
  <si>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</si>
  <si>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</si>
  <si>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</si>
  <si>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</si>
  <si>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</si>
  <si>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</si>
  <si>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</si>
  <si>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</si>
  <si>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</si>
  <si>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</si>
  <si>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</si>
  <si>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</si>
  <si>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</si>
  <si>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</si>
  <si>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</si>
  <si>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</si>
  <si>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</si>
  <si>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</si>
  <si>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</si>
  <si>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</si>
  <si>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</si>
  <si>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</si>
  <si>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</si>
  <si>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</si>
  <si>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</si>
  <si>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</si>
  <si>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</si>
  <si>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</si>
  <si>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</si>
  <si>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</si>
  <si>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</si>
  <si>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</si>
  <si>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</si>
  <si>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</si>
  <si>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</si>
  <si>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</si>
  <si>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</si>
  <si>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</si>
  <si>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</si>
  <si>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</si>
  <si>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</si>
  <si>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</si>
  <si>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</si>
  <si>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</si>
  <si>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</si>
  <si>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</si>
  <si>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</si>
  <si>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</si>
  <si>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</si>
  <si>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</si>
  <si>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</si>
  <si>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</si>
  <si>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</si>
  <si>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</si>
  <si>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</si>
  <si>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</si>
  <si>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</si>
  <si>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</si>
  <si>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</si>
  <si>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</si>
  <si>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</si>
  <si>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</si>
  <si>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</si>
  <si>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</si>
  <si>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</si>
  <si>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</si>
  <si>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</si>
  <si>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</si>
  <si>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</si>
  <si>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</si>
  <si>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</si>
  <si>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</si>
  <si>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</si>
  <si>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</si>
  <si>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</si>
  <si>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</si>
  <si>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</si>
  <si>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</si>
  <si>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</si>
  <si>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</si>
  <si>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</si>
  <si>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</si>
  <si>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</si>
  <si>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</si>
  <si>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</si>
  <si>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</si>
  <si>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</si>
  <si>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</si>
  <si>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</si>
  <si>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</si>
  <si>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</si>
  <si>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</si>
  <si>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</si>
  <si>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</si>
  <si>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</si>
  <si>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</si>
  <si>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</si>
  <si>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</si>
  <si>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</si>
  <si>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</si>
  <si>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</si>
  <si>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</si>
  <si>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</si>
  <si>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</si>
  <si>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</si>
  <si>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</si>
  <si>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</si>
  <si>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</si>
  <si>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</si>
  <si>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</si>
  <si>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</si>
  <si>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</si>
  <si>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</si>
  <si>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</si>
  <si>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</si>
  <si>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</si>
  <si>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</si>
  <si>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</si>
  <si>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</si>
  <si>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</si>
  <si>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</si>
  <si>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</si>
  <si>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</si>
  <si>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</si>
  <si>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</si>
  <si>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</si>
  <si>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</si>
  <si>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</si>
  <si>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</si>
  <si>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</si>
  <si>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</si>
  <si>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</si>
  <si>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</si>
  <si>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</si>
  <si>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</si>
  <si>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</si>
  <si>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</si>
  <si>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</si>
  <si>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</si>
  <si>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</si>
  <si>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</si>
  <si>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</si>
  <si>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</si>
  <si>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</si>
  <si>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</si>
  <si>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</si>
  <si>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</si>
  <si>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</si>
  <si>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</si>
  <si>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</si>
  <si>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</si>
  <si>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</si>
  <si>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</si>
  <si>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</si>
  <si>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</si>
  <si>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</si>
  <si>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</si>
  <si>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</si>
  <si>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</si>
  <si>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</si>
  <si>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</si>
  <si>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</si>
  <si>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</si>
  <si>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</si>
  <si>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</si>
  <si>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</si>
  <si>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</si>
  <si>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</si>
  <si>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</si>
  <si>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</si>
  <si>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</si>
  <si>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</si>
  <si>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</si>
  <si>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</si>
  <si>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</si>
  <si>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</si>
  <si>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</si>
  <si>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</si>
  <si>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</si>
  <si>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</si>
  <si>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</si>
  <si>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</si>
  <si>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</si>
  <si>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</si>
  <si>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</si>
  <si>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</si>
  <si>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</si>
  <si>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</si>
  <si>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</si>
  <si>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</si>
  <si>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</si>
  <si>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</si>
  <si>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</si>
  <si>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</si>
  <si>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</si>
  <si>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</si>
  <si>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</si>
  <si>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</si>
  <si>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</si>
  <si>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</si>
  <si>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</si>
  <si>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</si>
  <si>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</si>
  <si>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</si>
  <si>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</si>
  <si>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</si>
  <si>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</si>
  <si>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</si>
  <si>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</si>
  <si>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</si>
  <si>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</si>
  <si>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</si>
  <si>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</si>
  <si>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</si>
  <si>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</si>
  <si>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</si>
  <si>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</si>
  <si>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</si>
  <si>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</si>
  <si>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</si>
  <si>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</si>
  <si>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</si>
  <si>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</si>
  <si>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</si>
  <si>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</si>
  <si>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</si>
  <si>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</si>
  <si>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</si>
  <si>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</si>
  <si>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</si>
  <si>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</si>
  <si>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</si>
  <si>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</si>
  <si>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</si>
  <si>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</si>
  <si>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</si>
  <si>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</si>
  <si>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</si>
  <si>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</si>
  <si>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</si>
  <si>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</si>
  <si>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</si>
  <si>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</si>
  <si>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</si>
  <si>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</si>
  <si>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</si>
  <si>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</si>
  <si>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</si>
  <si>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</si>
  <si>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</si>
  <si>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</si>
  <si>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</si>
  <si>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</si>
  <si>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</si>
  <si>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</si>
  <si>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</si>
  <si>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</si>
  <si>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</si>
  <si>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</si>
  <si>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</si>
  <si>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</si>
  <si>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</si>
  <si>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</si>
  <si>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</si>
  <si>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</si>
  <si>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</si>
  <si>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</si>
  <si>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</si>
  <si>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</si>
  <si>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</si>
  <si>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</si>
  <si>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</si>
  <si>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</si>
  <si>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</si>
  <si>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</si>
  <si>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</si>
  <si>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</si>
  <si>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</si>
  <si>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</si>
  <si>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</si>
  <si>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</si>
  <si>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</si>
  <si>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</si>
  <si>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</si>
  <si>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</si>
  <si>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</si>
  <si>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</si>
  <si>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</si>
  <si>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</si>
  <si>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</si>
  <si>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</si>
  <si>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</si>
  <si>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</si>
  <si>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</si>
  <si>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</si>
  <si>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</si>
  <si>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</si>
  <si>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</si>
  <si>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</si>
  <si>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</si>
  <si>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</si>
  <si>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</si>
  <si>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</si>
  <si>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</si>
  <si>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</si>
  <si>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</si>
  <si>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</si>
  <si>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</si>
  <si>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</si>
  <si>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</si>
  <si>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</si>
  <si>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</si>
  <si>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</si>
  <si>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</si>
  <si>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</si>
  <si>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</si>
  <si>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</si>
  <si>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</si>
  <si>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</si>
  <si>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</si>
  <si>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</si>
  <si>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</si>
  <si>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</si>
  <si>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</si>
  <si>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</si>
  <si>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</si>
  <si>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</si>
  <si>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</si>
  <si>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</si>
  <si>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</si>
  <si>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</si>
  <si>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</si>
  <si>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</si>
  <si>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</si>
  <si>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</si>
  <si>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</si>
  <si>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</si>
  <si>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</si>
  <si>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</si>
  <si>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</si>
  <si>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</si>
  <si>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</si>
  <si>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</si>
  <si>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</si>
  <si>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</si>
  <si>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</si>
  <si>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</si>
  <si>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</si>
  <si>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</si>
  <si>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</si>
  <si>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</si>
  <si>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</si>
  <si>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</si>
  <si>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</si>
  <si>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</si>
  <si>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</si>
  <si>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</si>
  <si>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</si>
  <si>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</si>
  <si>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</si>
  <si>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</si>
  <si>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</si>
  <si>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</si>
  <si>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</si>
  <si>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</si>
  <si>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</si>
  <si>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</si>
  <si>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</si>
  <si>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</si>
  <si>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</si>
  <si>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</si>
  <si>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</si>
  <si>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</si>
  <si>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</si>
  <si>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</si>
  <si>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</si>
  <si>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</si>
  <si>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</si>
  <si>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</si>
  <si>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</si>
  <si>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</si>
  <si>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</si>
  <si>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</si>
  <si>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</si>
  <si>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</si>
  <si>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</si>
  <si>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</si>
  <si>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</si>
  <si>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</si>
  <si>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</si>
  <si>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</si>
  <si>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</si>
  <si>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</si>
  <si>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</si>
  <si>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</si>
  <si>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</si>
  <si>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</si>
  <si>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</si>
  <si>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</si>
  <si>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</si>
  <si>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</si>
  <si>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</si>
  <si>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</si>
  <si>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</si>
  <si>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</si>
  <si>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</si>
  <si>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</si>
  <si>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</si>
  <si>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</si>
  <si>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</si>
  <si>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</si>
  <si>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</si>
  <si>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</si>
  <si>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</si>
  <si>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</si>
  <si>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</si>
  <si>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</si>
  <si>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</si>
  <si>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</si>
  <si>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</si>
  <si>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</si>
  <si>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</si>
  <si>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</si>
  <si>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</si>
  <si>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</si>
  <si>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</si>
  <si>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</si>
  <si>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</si>
  <si>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</si>
  <si>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</si>
  <si>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</si>
  <si>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</si>
  <si>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</si>
  <si>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</si>
  <si>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</si>
  <si>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</si>
  <si>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</si>
  <si>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</si>
  <si>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</si>
  <si>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</si>
  <si>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</si>
  <si>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</si>
  <si>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</si>
  <si>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</si>
  <si>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</si>
  <si>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</si>
  <si>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</si>
  <si>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</si>
  <si>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</si>
  <si>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</si>
  <si>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</si>
  <si>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</si>
  <si>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</si>
  <si>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</si>
  <si>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</si>
  <si>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</si>
  <si>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</si>
  <si>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</si>
  <si>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</si>
  <si>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</si>
  <si>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</si>
  <si>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</si>
  <si>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</si>
  <si>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</si>
  <si>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</si>
  <si>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</si>
  <si>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</si>
  <si>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</si>
  <si>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</si>
  <si>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</si>
  <si>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</si>
  <si>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</si>
  <si>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</si>
  <si>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</si>
  <si>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</si>
  <si>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</si>
  <si>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</si>
  <si>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</si>
  <si>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</si>
  <si>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</si>
  <si>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</si>
  <si>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</si>
  <si>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</si>
  <si>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</si>
  <si>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</si>
  <si>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</si>
  <si>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</si>
  <si>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</si>
  <si>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</si>
  <si>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</si>
  <si>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</si>
  <si>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</si>
  <si>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</si>
  <si>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</si>
  <si>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</si>
  <si>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</si>
  <si>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</si>
  <si>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</si>
  <si>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</si>
  <si>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</si>
  <si>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</si>
  <si>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</si>
  <si>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</si>
  <si>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</si>
  <si>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</si>
  <si>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</si>
  <si>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</si>
  <si>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</si>
  <si>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</si>
  <si>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</si>
  <si>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</si>
  <si>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</si>
  <si>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</si>
  <si>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</si>
  <si>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</si>
  <si>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</si>
  <si>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</si>
  <si>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</si>
  <si>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</si>
  <si>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</si>
  <si>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</si>
  <si>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</si>
  <si>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</si>
  <si>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</si>
  <si>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</si>
  <si>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</si>
  <si>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</si>
  <si>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</si>
  <si>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</si>
  <si>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</si>
  <si>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</si>
  <si>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</si>
  <si>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</si>
  <si>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</si>
  <si>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</si>
  <si>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</si>
  <si>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</si>
  <si>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</si>
  <si>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</si>
  <si>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</si>
  <si>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</si>
  <si>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</si>
  <si>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</si>
  <si>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</si>
  <si>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</si>
  <si>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</si>
  <si>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</si>
  <si>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</si>
  <si>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</si>
  <si>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</si>
  <si>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</si>
  <si>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</si>
  <si>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</si>
  <si>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</si>
  <si>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</si>
  <si>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</si>
  <si>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</si>
  <si>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</si>
  <si>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</si>
  <si>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</si>
  <si>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</si>
  <si>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</si>
  <si>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</si>
  <si>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</si>
  <si>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</si>
  <si>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</si>
  <si>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</si>
  <si>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</si>
  <si>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</si>
  <si>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</si>
  <si>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</si>
  <si>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</si>
  <si>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</si>
  <si>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</si>
  <si>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</si>
  <si>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</si>
  <si>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</si>
  <si>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</si>
  <si>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</si>
  <si>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</si>
  <si>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</si>
  <si>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</si>
  <si>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</si>
  <si>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</si>
  <si>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</si>
  <si>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</si>
  <si>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</si>
  <si>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</si>
  <si>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</si>
  <si>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</si>
  <si>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</si>
  <si>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</si>
  <si>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</si>
  <si>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</si>
  <si>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</si>
  <si>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</si>
  <si>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</si>
  <si>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</si>
  <si>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</si>
  <si>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</si>
  <si>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</si>
  <si>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</si>
  <si>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</si>
  <si>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</si>
  <si>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</si>
  <si>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</si>
  <si>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</si>
  <si>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</si>
  <si>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</si>
  <si>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</si>
  <si>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</si>
  <si>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</si>
  <si>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</si>
  <si>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</si>
  <si>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</si>
  <si>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</si>
  <si>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</si>
  <si>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</si>
  <si>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</si>
  <si>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</si>
  <si>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</si>
  <si>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</si>
  <si>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</si>
  <si>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</si>
  <si>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</si>
  <si>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</si>
  <si>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</si>
  <si>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</si>
  <si>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</si>
  <si>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</si>
  <si>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</si>
  <si>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</si>
  <si>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</si>
  <si>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</si>
  <si>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</si>
  <si>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</si>
  <si>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</si>
  <si>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</si>
  <si>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</si>
  <si>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</si>
  <si>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</si>
  <si>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</si>
  <si>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</si>
  <si>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</si>
  <si>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</si>
  <si>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</si>
  <si>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</si>
  <si>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</si>
  <si>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</si>
  <si>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</si>
  <si>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</si>
  <si>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</si>
  <si>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</si>
  <si>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</si>
  <si>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</si>
  <si>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</si>
  <si>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</si>
  <si>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</si>
  <si>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</si>
  <si>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</si>
  <si>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</si>
  <si>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</si>
  <si>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</si>
  <si>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</si>
  <si>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</si>
  <si>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</si>
  <si>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</si>
  <si>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</si>
  <si>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</si>
  <si>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</si>
  <si>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</si>
  <si>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</si>
  <si>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</si>
  <si>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</si>
  <si>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</si>
  <si>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</si>
  <si>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</si>
  <si>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</si>
  <si>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</si>
  <si>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</si>
  <si>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</si>
  <si>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</si>
  <si>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</si>
  <si>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</si>
  <si>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</si>
  <si>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</si>
  <si>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</si>
  <si>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</si>
  <si>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</si>
  <si>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</si>
  <si>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</si>
  <si>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</si>
  <si>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</si>
  <si>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</si>
  <si>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</si>
  <si>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</si>
  <si>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</si>
  <si>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</si>
  <si>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</si>
  <si>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</si>
  <si>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</si>
  <si>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</si>
  <si>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</si>
  <si>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</si>
  <si>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</si>
  <si>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</si>
  <si>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</si>
  <si>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</si>
  <si>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</si>
  <si>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</si>
  <si>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</si>
  <si>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</si>
  <si>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</si>
  <si>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</si>
  <si>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</si>
  <si>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</si>
  <si>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</si>
  <si>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</si>
  <si>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</si>
  <si>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</si>
  <si>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</si>
  <si>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</si>
  <si>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</si>
  <si>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</si>
  <si>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</si>
  <si>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</si>
  <si>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</si>
  <si>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</si>
  <si>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</si>
  <si>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</si>
  <si>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</si>
  <si>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</si>
  <si>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</si>
  <si>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</si>
  <si>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</si>
  <si>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</si>
  <si>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</si>
  <si>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</si>
  <si>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</si>
  <si>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</si>
  <si>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</si>
  <si>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</si>
  <si>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</si>
  <si>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</si>
  <si>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</si>
  <si>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</si>
  <si>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</si>
  <si>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</si>
  <si>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</si>
  <si>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</si>
  <si>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</si>
  <si>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</si>
  <si>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</si>
  <si>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</si>
  <si>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</si>
  <si>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</si>
  <si>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</si>
  <si>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</si>
  <si>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</si>
  <si>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</si>
  <si>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</si>
  <si>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</si>
  <si>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</si>
  <si>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</si>
  <si>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</si>
  <si>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</si>
  <si>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</si>
  <si>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</si>
  <si>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</si>
  <si>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</si>
  <si>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</si>
  <si>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</si>
  <si>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</si>
  <si>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</si>
  <si>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</si>
  <si>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</si>
  <si>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</si>
  <si>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</si>
  <si>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</si>
  <si>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</si>
  <si>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</si>
  <si>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</si>
  <si>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</si>
  <si>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</si>
  <si>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</si>
  <si>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</si>
  <si>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</si>
  <si>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</si>
  <si>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</si>
  <si>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</si>
  <si>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</si>
  <si>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</si>
  <si>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</si>
  <si>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</si>
  <si>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</si>
  <si>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</si>
  <si>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</si>
  <si>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</si>
  <si>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</si>
  <si>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</si>
  <si>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</si>
  <si>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</si>
  <si>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</si>
  <si>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</si>
  <si>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</si>
  <si>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</si>
  <si>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</si>
  <si>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</si>
  <si>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</si>
  <si>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</si>
  <si>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</si>
  <si>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</si>
  <si>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</si>
  <si>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</si>
  <si>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</si>
  <si>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</si>
  <si>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</si>
  <si>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</si>
  <si>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</si>
  <si>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</si>
  <si>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</si>
  <si>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</si>
  <si>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</si>
  <si>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</si>
  <si>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</si>
  <si>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</si>
  <si>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</si>
  <si>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</si>
  <si>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</si>
  <si>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</si>
  <si>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</si>
  <si>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</si>
  <si>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</si>
  <si>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</si>
  <si>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</si>
  <si>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</si>
  <si>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</si>
  <si>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</si>
  <si>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</si>
  <si>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</si>
  <si>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</si>
  <si>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</si>
  <si>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</si>
  <si>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</si>
  <si>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</si>
  <si>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</si>
  <si>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</si>
  <si>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</si>
  <si>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</si>
  <si>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</si>
  <si>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</si>
  <si>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</si>
  <si>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</si>
  <si>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</si>
  <si>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</si>
  <si>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</si>
  <si>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</si>
  <si>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</si>
  <si>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</si>
  <si>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</si>
  <si>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</si>
  <si>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</si>
  <si>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</si>
  <si>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</si>
  <si>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</si>
  <si>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</si>
  <si>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</si>
  <si>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</si>
  <si>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</si>
  <si>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</si>
  <si>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</si>
  <si>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</si>
  <si>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</si>
  <si>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</si>
  <si>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</si>
  <si>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</si>
  <si>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</si>
  <si>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</si>
  <si>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</si>
  <si>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</si>
  <si>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</si>
  <si>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</si>
  <si>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</si>
  <si>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</si>
  <si>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</si>
  <si>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</si>
  <si>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</si>
  <si>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</si>
  <si>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</si>
  <si>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</si>
  <si>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</si>
  <si>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</si>
  <si>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</si>
  <si>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</si>
  <si>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</si>
  <si>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</si>
  <si>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</si>
  <si>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</si>
  <si>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</si>
  <si>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</si>
  <si>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</si>
  <si>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</si>
  <si>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</si>
  <si>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</si>
  <si>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</si>
  <si>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</si>
  <si>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</si>
  <si>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</si>
  <si>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</si>
  <si>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</si>
  <si>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</si>
  <si>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</si>
  <si>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</si>
  <si>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</si>
  <si>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</si>
  <si>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</si>
  <si>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</si>
  <si>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</si>
  <si>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</si>
  <si>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</si>
  <si>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</si>
  <si>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</si>
  <si>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</si>
  <si>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</si>
  <si>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</si>
  <si>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</si>
  <si>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</si>
  <si>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</si>
  <si>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</si>
  <si>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</si>
  <si>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</si>
  <si>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</si>
  <si>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</si>
  <si>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</si>
  <si>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</si>
  <si>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</si>
  <si>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</si>
  <si>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</si>
  <si>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</si>
  <si>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</si>
  <si>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</si>
  <si>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</si>
  <si>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</si>
  <si>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</si>
  <si>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</si>
  <si>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</si>
  <si>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</si>
  <si>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</si>
  <si>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</si>
  <si>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</si>
  <si>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</si>
  <si>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</si>
  <si>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</si>
  <si>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</si>
  <si>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</si>
  <si>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</si>
  <si>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</si>
  <si>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</si>
  <si>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</si>
  <si>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</si>
  <si>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</si>
  <si>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</si>
  <si>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</si>
  <si>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</si>
  <si>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</si>
  <si>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</si>
  <si>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</si>
  <si>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</si>
  <si>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</si>
  <si>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</si>
  <si>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</si>
  <si>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</si>
  <si>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</si>
  <si>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</si>
  <si>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</si>
  <si>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</si>
  <si>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</si>
  <si>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</si>
  <si>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</si>
  <si>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</si>
  <si>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</si>
  <si>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</si>
  <si>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</si>
  <si>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</si>
  <si>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</si>
  <si>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</si>
  <si>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</si>
  <si>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</si>
  <si>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</si>
  <si>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</si>
  <si>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</si>
  <si>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</si>
  <si>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</si>
  <si>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</si>
  <si>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</si>
  <si>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</si>
  <si>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</si>
  <si>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</si>
  <si>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</si>
  <si>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</si>
  <si>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</si>
  <si>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</si>
  <si>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</si>
  <si>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</si>
  <si>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</si>
  <si>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</si>
  <si>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</si>
  <si>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</si>
  <si>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</si>
  <si>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</si>
  <si>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</si>
  <si>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</si>
  <si>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</si>
  <si>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</si>
  <si>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</si>
  <si>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</si>
  <si>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</si>
  <si>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</si>
  <si>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</si>
  <si>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</si>
  <si>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</si>
  <si>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</si>
  <si>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</si>
  <si>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</si>
  <si>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</si>
  <si>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</si>
  <si>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</si>
  <si>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</si>
  <si>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</si>
  <si>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</si>
  <si>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</si>
  <si>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</si>
  <si>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</si>
  <si>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</si>
  <si>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</si>
  <si>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</si>
  <si>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</si>
  <si>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</si>
  <si>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</si>
  <si>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</si>
  <si>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</si>
  <si>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</si>
  <si>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</si>
  <si>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</si>
  <si>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</si>
  <si>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</si>
  <si>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</si>
  <si>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</si>
  <si>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</si>
  <si>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</si>
  <si>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</si>
  <si>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</si>
  <si>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</si>
  <si>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</si>
  <si>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</si>
  <si>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</si>
  <si>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</si>
  <si>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</si>
  <si>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</si>
  <si>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</si>
  <si>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</si>
  <si>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</si>
  <si>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</si>
  <si>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</si>
  <si>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</si>
  <si>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</si>
  <si>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</si>
  <si>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</si>
  <si>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</si>
  <si>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</si>
  <si>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</si>
  <si>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</si>
  <si>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</si>
  <si>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</si>
  <si>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</si>
  <si>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</si>
  <si>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</si>
  <si>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</si>
  <si>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</si>
  <si>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</si>
  <si>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</si>
  <si>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</si>
  <si>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</si>
  <si>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</si>
  <si>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</si>
  <si>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</si>
  <si>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</si>
  <si>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</si>
  <si>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</si>
  <si>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</si>
  <si>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</si>
  <si>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</si>
  <si>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</si>
  <si>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</si>
  <si>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</si>
  <si>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</si>
  <si>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</si>
  <si>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</si>
  <si>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</si>
  <si>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</si>
  <si>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</si>
  <si>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</si>
  <si>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</si>
  <si>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</si>
  <si>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</si>
  <si>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</si>
  <si>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</si>
  <si>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</si>
  <si>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</si>
  <si>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</si>
  <si>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</si>
  <si>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</si>
  <si>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</si>
  <si>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</si>
  <si>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</si>
  <si>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</si>
  <si>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</si>
  <si>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</si>
  <si>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</si>
  <si>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</si>
  <si>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</si>
  <si>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</si>
  <si>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</si>
  <si>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</si>
  <si>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</si>
  <si>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</si>
  <si>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</si>
  <si>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</si>
  <si>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</si>
  <si>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</si>
  <si>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</si>
  <si>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</si>
  <si>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</si>
  <si>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</si>
  <si>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</si>
  <si>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</si>
  <si>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</si>
  <si>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</si>
  <si>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</si>
  <si>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</si>
  <si>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</si>
  <si>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</si>
  <si>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</si>
  <si>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</si>
  <si>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</si>
  <si>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</si>
  <si>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</si>
  <si>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</si>
  <si>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</si>
  <si>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</si>
  <si>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</si>
  <si>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</si>
  <si>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</si>
  <si>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</si>
  <si>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</si>
  <si>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</si>
  <si>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</si>
  <si>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</si>
  <si>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</si>
  <si>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</si>
  <si>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</si>
  <si>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</si>
  <si>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</si>
  <si>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</si>
  <si>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</si>
  <si>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</si>
  <si>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</si>
  <si>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</si>
  <si>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</si>
  <si>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</si>
  <si>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</si>
  <si>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</si>
  <si>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</si>
  <si>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</si>
  <si>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</si>
  <si>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</si>
  <si>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</si>
  <si>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</si>
  <si>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</si>
  <si>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</si>
  <si>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</si>
  <si>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</si>
  <si>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</si>
  <si>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</si>
  <si>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</si>
  <si>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</si>
  <si>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</si>
  <si>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</si>
  <si>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</si>
  <si>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</si>
  <si>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</si>
  <si>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</si>
  <si>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</si>
  <si>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</si>
  <si>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</si>
  <si>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</si>
  <si>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</si>
  <si>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</si>
  <si>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</si>
  <si>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</si>
  <si>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</si>
  <si>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</si>
  <si>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</si>
  <si>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</si>
  <si>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</si>
  <si>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</si>
  <si>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</si>
  <si>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</si>
  <si>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</si>
  <si>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</si>
  <si>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</si>
  <si>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</si>
  <si>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</si>
  <si>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</si>
  <si>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</si>
  <si>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</si>
  <si>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</si>
  <si>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</si>
  <si>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</si>
  <si>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</si>
  <si>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</si>
  <si>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</si>
  <si>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</si>
  <si>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</si>
  <si>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</si>
  <si>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</si>
  <si>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</si>
  <si>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</si>
  <si>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</si>
  <si>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</si>
  <si>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</si>
  <si>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</si>
  <si>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</si>
  <si>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</si>
  <si>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</si>
  <si>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</si>
  <si>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</si>
  <si>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</si>
  <si>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</si>
  <si>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</si>
  <si>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</si>
  <si>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</si>
  <si>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</si>
  <si>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</si>
  <si>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</si>
  <si>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</si>
  <si>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</si>
  <si>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</si>
  <si>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</si>
  <si>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</si>
  <si>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</si>
  <si>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</si>
  <si>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</si>
  <si>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</si>
  <si>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</si>
  <si>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</si>
  <si>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</si>
  <si>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</si>
  <si>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</si>
  <si>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</si>
  <si>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</si>
  <si>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</si>
  <si>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</si>
  <si>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</si>
  <si>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</si>
  <si>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</si>
  <si>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</si>
  <si>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</si>
  <si>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</si>
  <si>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</si>
  <si>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</si>
  <si>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</si>
  <si>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</si>
  <si>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</si>
  <si>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</si>
  <si>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</si>
  <si>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</si>
  <si>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</si>
  <si>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</si>
  <si>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</si>
  <si>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</si>
  <si>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</si>
  <si>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</si>
  <si>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</si>
  <si>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</si>
  <si>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</si>
  <si>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</si>
  <si>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</si>
  <si>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</si>
  <si>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</si>
  <si>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</si>
  <si>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</si>
  <si>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</si>
  <si>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</si>
  <si>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</si>
  <si>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</si>
  <si>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</si>
  <si>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</si>
  <si>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</si>
  <si>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</si>
  <si>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</si>
  <si>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</si>
  <si>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</si>
  <si>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</si>
  <si>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</si>
  <si>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</si>
  <si>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</si>
  <si>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</si>
  <si>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</si>
  <si>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</si>
  <si>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</si>
  <si>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</si>
  <si>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</si>
  <si>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</si>
  <si>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</si>
  <si>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</si>
  <si>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</si>
  <si>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</si>
  <si>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</si>
  <si>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</si>
  <si>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</si>
  <si>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</si>
  <si>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</si>
  <si>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</si>
  <si>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</si>
  <si>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</si>
  <si>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</si>
  <si>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</si>
  <si>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</si>
  <si>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</si>
  <si>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</si>
  <si>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</si>
  <si>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</si>
  <si>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</si>
  <si>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</si>
  <si>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</si>
  <si>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</si>
  <si>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</si>
  <si>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</si>
  <si>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</si>
  <si>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</si>
  <si>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</si>
  <si>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</si>
  <si>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</si>
  <si>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</si>
  <si>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</si>
  <si>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</si>
  <si>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</si>
  <si>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</si>
  <si>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</si>
  <si>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</si>
  <si>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</si>
  <si>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</si>
  <si>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</si>
  <si>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</si>
  <si>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</si>
  <si>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</si>
  <si>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</si>
  <si>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</si>
  <si>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</si>
  <si>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</si>
  <si>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</si>
  <si>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</si>
  <si>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</si>
  <si>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</si>
  <si>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</si>
  <si>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</si>
  <si>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</si>
  <si>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</si>
  <si>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</si>
  <si>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</si>
  <si>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</si>
  <si>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</si>
  <si>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</si>
  <si>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</si>
  <si>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</si>
  <si>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</si>
  <si>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</si>
  <si>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</si>
  <si>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</si>
  <si>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</si>
  <si>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</si>
  <si>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</si>
  <si>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</si>
  <si>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</si>
  <si>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</si>
  <si>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</si>
  <si>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</si>
  <si>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</si>
  <si>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</si>
  <si>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</si>
  <si>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</si>
  <si>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</si>
  <si>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</si>
  <si>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</si>
  <si>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</si>
  <si>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</si>
  <si>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</si>
  <si>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</si>
  <si>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</si>
  <si>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</si>
  <si>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</si>
  <si>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</si>
  <si>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</si>
  <si>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</si>
  <si>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</si>
  <si>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</si>
  <si>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</si>
  <si>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</si>
  <si>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</si>
  <si>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</si>
  <si>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</si>
  <si>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</si>
  <si>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</si>
  <si>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</si>
  <si>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</si>
  <si>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</si>
  <si>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</si>
  <si>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</si>
  <si>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</si>
  <si>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</si>
  <si>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</si>
  <si>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</si>
  <si>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</si>
  <si>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</si>
  <si>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</si>
  <si>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</si>
  <si>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</si>
  <si>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</si>
  <si>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</si>
  <si>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</si>
  <si>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</si>
  <si>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</si>
  <si>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</si>
  <si>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</si>
  <si>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</si>
  <si>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</si>
  <si>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</si>
  <si>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</si>
  <si>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</si>
  <si>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</si>
  <si>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</si>
  <si>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</si>
  <si>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</si>
  <si>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</si>
  <si>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</si>
  <si>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</si>
  <si>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</si>
  <si>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</si>
  <si>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</si>
  <si>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</si>
  <si>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</si>
  <si>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</si>
  <si>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</si>
  <si>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</si>
  <si>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</si>
  <si>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</si>
  <si>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</si>
  <si>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</si>
  <si>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</si>
  <si>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</si>
  <si>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</si>
  <si>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</si>
  <si>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</si>
  <si>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</si>
  <si>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</si>
  <si>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</si>
  <si>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</si>
  <si>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</si>
  <si>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</si>
  <si>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</si>
  <si>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</si>
  <si>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</si>
  <si>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</si>
  <si>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</si>
  <si>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</si>
  <si>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</si>
  <si>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</si>
  <si>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</si>
  <si>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</si>
  <si>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</si>
  <si>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</si>
  <si>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</si>
  <si>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</si>
  <si>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</si>
  <si>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</si>
  <si>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</si>
  <si>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</si>
  <si>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</si>
  <si>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</si>
  <si>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</si>
  <si>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</si>
  <si>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</si>
  <si>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</si>
  <si>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</si>
  <si>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</si>
  <si>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</si>
  <si>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</si>
  <si>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</si>
  <si>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</si>
  <si>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</si>
  <si>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</si>
  <si>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</si>
  <si>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</si>
  <si>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</si>
  <si>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</si>
  <si>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</si>
  <si>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</si>
  <si>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</si>
  <si>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</si>
  <si>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</si>
  <si>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</si>
  <si>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</si>
  <si>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</si>
  <si>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</si>
  <si>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</si>
  <si>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</si>
  <si>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</si>
  <si>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</si>
  <si>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</si>
  <si>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</si>
  <si>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</si>
  <si>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</si>
  <si>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</si>
  <si>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</si>
  <si>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</si>
  <si>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</si>
  <si>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</si>
  <si>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</si>
  <si>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</si>
  <si>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</si>
  <si>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</si>
  <si>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</si>
  <si>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</si>
  <si>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</si>
  <si>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</si>
  <si>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</si>
  <si>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</si>
  <si>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</si>
  <si>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</si>
  <si>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</si>
  <si>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</si>
  <si>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</si>
  <si>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</si>
  <si>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</si>
  <si>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</si>
  <si>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</si>
  <si>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</si>
  <si>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</si>
  <si>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</si>
  <si>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</si>
  <si>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</si>
  <si>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</si>
  <si>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</si>
  <si>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</si>
  <si>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</si>
  <si>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</si>
  <si>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</si>
  <si>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</si>
  <si>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</si>
  <si>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</si>
  <si>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</si>
  <si>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</si>
  <si>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</si>
  <si>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</si>
  <si>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</si>
  <si>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</si>
  <si>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</si>
  <si>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</si>
  <si>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</si>
  <si>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</si>
  <si>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</si>
  <si>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</si>
  <si>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</si>
  <si>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</si>
  <si>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</si>
  <si>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</si>
  <si>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</si>
  <si>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</si>
  <si>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</si>
  <si>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</si>
  <si>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</si>
  <si>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</si>
  <si>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</si>
  <si>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</si>
  <si>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</si>
  <si>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</si>
  <si>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</si>
  <si>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</si>
  <si>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</si>
  <si>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</si>
  <si>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</si>
  <si>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</si>
  <si>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</si>
  <si>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</si>
  <si>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</si>
  <si>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</si>
  <si>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</si>
  <si>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</si>
  <si>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</si>
  <si>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</si>
  <si>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</si>
  <si>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</si>
  <si>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</si>
  <si>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</si>
  <si>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</si>
  <si>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</si>
  <si>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</si>
  <si>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</si>
  <si>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</si>
  <si>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</si>
  <si>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</si>
  <si>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</si>
  <si>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</si>
  <si>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</si>
  <si>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</si>
  <si>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</si>
  <si>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</si>
  <si>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</si>
  <si>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</si>
  <si>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</si>
  <si>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</si>
  <si>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</si>
  <si>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</si>
  <si>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</si>
  <si>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</si>
  <si>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</si>
  <si>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</si>
  <si>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</si>
  <si>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</si>
  <si>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</si>
  <si>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</si>
  <si>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</si>
  <si>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</si>
  <si>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</si>
  <si>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</si>
  <si>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</si>
  <si>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</si>
  <si>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</si>
  <si>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</si>
  <si>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</si>
  <si>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</si>
  <si>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</si>
  <si>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</si>
  <si>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</si>
  <si>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</si>
  <si>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</si>
  <si>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</si>
  <si>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</si>
  <si>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</si>
  <si>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</si>
  <si>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</si>
  <si>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</si>
  <si>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</si>
  <si>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</si>
  <si>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</si>
  <si>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</si>
  <si>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</si>
  <si>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</si>
  <si>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</si>
  <si>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</si>
  <si>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</si>
  <si>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</si>
  <si>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</si>
  <si>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</si>
  <si>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</si>
  <si>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</si>
  <si>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</si>
  <si>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</si>
  <si>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</si>
  <si>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</si>
  <si>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</si>
  <si>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</si>
  <si>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</si>
  <si>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</si>
  <si>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</si>
  <si>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</si>
  <si>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</si>
  <si>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</si>
  <si>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</si>
  <si>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</si>
  <si>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</si>
  <si>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</si>
  <si>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</si>
  <si>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</si>
  <si>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</si>
  <si>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</si>
  <si>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</si>
  <si>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</si>
  <si>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</si>
  <si>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</si>
  <si>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</si>
  <si>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</si>
  <si>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</si>
  <si>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</si>
  <si>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</si>
  <si>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</si>
  <si>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</si>
  <si>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</si>
  <si>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</si>
  <si>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</si>
  <si>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</si>
  <si>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</si>
  <si>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</si>
  <si>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</si>
  <si>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</si>
  <si>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</si>
  <si>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</si>
  <si>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</si>
  <si>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</si>
  <si>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</si>
  <si>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</si>
  <si>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</si>
  <si>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</si>
  <si>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</si>
  <si>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</si>
  <si>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</si>
  <si>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</si>
  <si>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</si>
  <si>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</si>
  <si>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</si>
  <si>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</si>
  <si>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</si>
  <si>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</si>
  <si>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</si>
  <si>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</si>
  <si>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</si>
  <si>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</si>
  <si>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</si>
  <si>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</si>
  <si>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</si>
  <si>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</si>
  <si>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</si>
  <si>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</si>
  <si>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</si>
  <si>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</si>
  <si>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</si>
  <si>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</si>
  <si>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</si>
  <si>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</si>
  <si>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</si>
  <si>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</si>
  <si>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</si>
  <si>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</si>
  <si>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</si>
  <si>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</si>
  <si>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</si>
  <si>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</si>
  <si>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</si>
  <si>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</si>
  <si>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</si>
  <si>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</si>
  <si>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</si>
  <si>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</si>
  <si>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</si>
  <si>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</si>
  <si>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</si>
  <si>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</si>
  <si>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</si>
  <si>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</si>
  <si>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</si>
  <si>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</si>
  <si>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</si>
  <si>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</si>
  <si>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</si>
  <si>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</si>
  <si>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</si>
  <si>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</si>
  <si>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</si>
  <si>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</si>
  <si>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</si>
  <si>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</si>
  <si>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</si>
  <si>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</si>
  <si>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</si>
  <si>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</si>
  <si>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</si>
  <si>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</si>
  <si>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</si>
  <si>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</si>
  <si>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</si>
  <si>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</si>
  <si>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</si>
  <si>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</si>
  <si>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</si>
  <si>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</si>
  <si>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</si>
  <si>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</si>
  <si>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</si>
  <si>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</si>
  <si>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</si>
  <si>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</si>
  <si>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</si>
  <si>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</si>
  <si>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</si>
  <si>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</si>
  <si>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</si>
  <si>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</si>
  <si>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</si>
  <si>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</si>
  <si>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</si>
  <si>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</si>
  <si>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</si>
  <si>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</si>
  <si>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</si>
  <si>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</si>
  <si>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</si>
  <si>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</si>
  <si>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</si>
  <si>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</si>
  <si>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</si>
  <si>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</si>
  <si>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</si>
  <si>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</si>
  <si>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</si>
  <si>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</si>
  <si>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</si>
  <si>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</si>
  <si>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</si>
  <si>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</si>
  <si>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</si>
  <si>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</si>
  <si>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</si>
  <si>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</si>
  <si>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</si>
  <si>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</si>
  <si>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</si>
  <si>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</si>
  <si>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</si>
  <si>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</si>
  <si>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</si>
  <si>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</si>
  <si>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</si>
  <si>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</si>
  <si>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</si>
  <si>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</si>
  <si>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</si>
  <si>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</si>
  <si>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</si>
  <si>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</si>
  <si>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</si>
  <si>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</si>
  <si>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</si>
  <si>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</si>
  <si>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</si>
  <si>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</si>
  <si>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</si>
  <si>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</si>
  <si>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</si>
  <si>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</si>
  <si>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</si>
  <si>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</si>
  <si>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</si>
  <si>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</si>
  <si>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</si>
  <si>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</si>
  <si>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</si>
  <si>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</si>
  <si>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</si>
  <si>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</si>
  <si>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</si>
  <si>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</si>
  <si>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</si>
  <si>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</si>
  <si>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</si>
  <si>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</si>
  <si>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</si>
  <si>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</si>
  <si>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</si>
  <si>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</si>
  <si>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</si>
  <si>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</si>
  <si>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</si>
  <si>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</si>
  <si>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</si>
  <si>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</si>
  <si>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</si>
  <si>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</si>
  <si>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</si>
  <si>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</si>
  <si>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</si>
  <si>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</si>
  <si>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</si>
  <si>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</si>
  <si>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</si>
  <si>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</si>
  <si>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</si>
  <si>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</si>
  <si>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</si>
  <si>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</si>
  <si>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</si>
  <si>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</si>
  <si>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</si>
  <si>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</si>
  <si>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</si>
  <si>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</si>
  <si>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</si>
  <si>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</si>
  <si>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</si>
  <si>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</si>
  <si>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</si>
  <si>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</si>
  <si>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</si>
  <si>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</si>
  <si>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</si>
  <si>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</si>
  <si>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</si>
  <si>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</si>
  <si>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</si>
  <si>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</si>
  <si>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</si>
  <si>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</si>
  <si>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</si>
  <si>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</si>
  <si>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</si>
  <si>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</si>
  <si>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</si>
  <si>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</si>
  <si>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</si>
  <si>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</si>
  <si>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</si>
  <si>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</si>
  <si>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</si>
  <si>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</si>
  <si>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</si>
  <si>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</si>
  <si>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</si>
  <si>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</si>
  <si>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</si>
  <si>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</si>
  <si>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</si>
  <si>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</si>
  <si>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</si>
  <si>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</si>
  <si>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</si>
  <si>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</si>
  <si>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</si>
  <si>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</si>
  <si>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</si>
  <si>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</si>
  <si>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</si>
  <si>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</si>
  <si>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</si>
  <si>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</si>
  <si>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</si>
  <si>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</si>
  <si>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</si>
  <si>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</si>
  <si>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</si>
  <si>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</si>
  <si>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</si>
  <si>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</si>
  <si>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</si>
  <si>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</si>
  <si>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</si>
  <si>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</si>
  <si>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</si>
  <si>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</si>
  <si>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</si>
  <si>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</si>
  <si>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</si>
  <si>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</si>
  <si>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</si>
  <si>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</si>
  <si>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</si>
  <si>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</si>
  <si>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</si>
  <si>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</si>
  <si>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</si>
  <si>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</si>
  <si>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</si>
  <si>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</si>
  <si>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</si>
  <si>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</si>
  <si>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</si>
  <si>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</si>
  <si>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</si>
  <si>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</si>
  <si>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</si>
  <si>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</si>
  <si>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</si>
  <si>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</si>
  <si>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</si>
  <si>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</si>
  <si>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</si>
  <si>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</si>
  <si>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</si>
  <si>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</si>
  <si>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</si>
  <si>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</si>
  <si>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</si>
  <si>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</si>
  <si>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</si>
  <si>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</si>
  <si>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</si>
  <si>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</si>
  <si>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</si>
  <si>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</si>
  <si>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</si>
  <si>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</si>
  <si>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</si>
  <si>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</si>
  <si>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</si>
  <si>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</si>
  <si>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</si>
  <si>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</si>
  <si>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</si>
  <si>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</si>
  <si>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</si>
  <si>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</si>
  <si>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</si>
  <si>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</si>
  <si>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</si>
  <si>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</si>
  <si>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</si>
  <si>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</si>
  <si>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</si>
  <si>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</si>
  <si>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</si>
  <si>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</si>
  <si>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</si>
  <si>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</si>
  <si>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</si>
  <si>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</si>
  <si>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</si>
  <si>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</si>
  <si>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</si>
  <si>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</si>
  <si>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</si>
  <si>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</si>
  <si>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</si>
  <si>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</si>
  <si>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</si>
  <si>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</si>
  <si>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</si>
  <si>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</si>
  <si>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</si>
  <si>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</si>
  <si>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</si>
  <si>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</si>
  <si>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</si>
  <si>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</si>
  <si>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</si>
  <si>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</si>
  <si>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</si>
  <si>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</si>
  <si>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</si>
  <si>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</si>
  <si>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</si>
  <si>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</si>
  <si>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</si>
  <si>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</si>
  <si>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</si>
  <si>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</si>
  <si>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</si>
  <si>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</si>
  <si>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</si>
  <si>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</si>
  <si>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</si>
  <si>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</si>
  <si>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</si>
  <si>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</si>
  <si>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</si>
  <si>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</si>
  <si>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</si>
  <si>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</si>
  <si>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</si>
  <si>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</si>
  <si>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</si>
  <si>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</si>
  <si>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</si>
  <si>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</si>
  <si>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</si>
  <si>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</si>
  <si>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</si>
  <si>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</si>
  <si>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</si>
  <si>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</si>
  <si>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</si>
  <si>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</si>
  <si>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</si>
  <si>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</si>
  <si>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</si>
  <si>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</si>
  <si>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</si>
  <si>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</si>
  <si>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</si>
  <si>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</si>
  <si>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</si>
  <si>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</si>
  <si>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</si>
  <si>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</si>
  <si>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</si>
  <si>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</si>
  <si>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</si>
  <si>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</si>
  <si>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</si>
  <si>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</si>
  <si>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</si>
  <si>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</si>
  <si>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</si>
  <si>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</si>
  <si>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</si>
  <si>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</si>
  <si>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</si>
  <si>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</si>
  <si>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</si>
  <si>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</si>
  <si>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</si>
  <si>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</si>
  <si>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</si>
  <si>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</si>
  <si>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</si>
  <si>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</si>
  <si>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</si>
  <si>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</si>
  <si>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</si>
  <si>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</si>
  <si>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</si>
  <si>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</si>
  <si>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</si>
  <si>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</si>
  <si>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</si>
  <si>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</si>
  <si>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</si>
  <si>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</si>
  <si>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</si>
  <si>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</si>
  <si>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</si>
  <si>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</si>
  <si>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</si>
  <si>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</si>
  <si>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</si>
  <si>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</si>
  <si>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</si>
  <si>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</si>
  <si>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</si>
  <si>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</si>
  <si>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</si>
  <si>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</si>
  <si>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</si>
  <si>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</si>
  <si>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</si>
  <si>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</si>
  <si>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</si>
  <si>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</si>
  <si>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</si>
  <si>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</si>
  <si>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</si>
  <si>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</si>
  <si>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</si>
  <si>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</si>
  <si>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</si>
  <si>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</si>
  <si>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</si>
  <si>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</si>
  <si>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</si>
  <si>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</si>
  <si>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</si>
  <si>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</si>
  <si>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</si>
  <si>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</si>
  <si>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</si>
  <si>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</si>
  <si>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</si>
  <si>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</si>
  <si>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</si>
  <si>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</si>
  <si>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</si>
  <si>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</si>
  <si>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</si>
  <si>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</si>
  <si>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</si>
  <si>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</si>
  <si>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</si>
  <si>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</si>
  <si>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</si>
  <si>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</si>
  <si>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</si>
  <si>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</si>
  <si>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</si>
  <si>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</si>
  <si>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</si>
  <si>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</si>
  <si>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</si>
  <si>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</si>
  <si>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</si>
  <si>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</si>
  <si>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</si>
  <si>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</si>
  <si>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</si>
  <si>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</si>
  <si>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</si>
  <si>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</si>
  <si>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</si>
  <si>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</si>
  <si>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</si>
  <si>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</si>
  <si>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</si>
  <si>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</si>
  <si>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</si>
  <si>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</si>
  <si>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</si>
  <si>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</si>
  <si>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</si>
  <si>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</si>
  <si>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</si>
  <si>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</si>
  <si>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</si>
  <si>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</si>
  <si>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</si>
  <si>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</si>
  <si>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</si>
  <si>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</si>
  <si>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</si>
  <si>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</si>
  <si>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</si>
  <si>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</si>
  <si>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</si>
  <si>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</si>
  <si>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</si>
  <si>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</si>
  <si>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</si>
  <si>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</si>
  <si>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</si>
  <si>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</si>
  <si>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</si>
  <si>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</si>
  <si>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</si>
  <si>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</si>
  <si>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</si>
  <si>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</si>
  <si>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</si>
  <si>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</si>
  <si>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</si>
  <si>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</si>
  <si>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</si>
  <si>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</si>
  <si>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</si>
  <si>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</si>
  <si>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</si>
  <si>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</si>
  <si>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</si>
  <si>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</si>
  <si>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</si>
  <si>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</si>
  <si>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</si>
  <si>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</si>
  <si>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</si>
  <si>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</si>
  <si>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</si>
  <si>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</si>
  <si>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</si>
  <si>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</si>
  <si>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</si>
  <si>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</si>
  <si>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</si>
  <si>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</si>
  <si>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</si>
  <si>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</si>
  <si>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</si>
  <si>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</si>
  <si>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</si>
  <si>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</si>
  <si>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</si>
  <si>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</si>
  <si>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</si>
  <si>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</si>
  <si>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</si>
  <si>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</si>
  <si>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</si>
  <si>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</si>
  <si>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</si>
  <si>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</si>
  <si>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</si>
  <si>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</si>
  <si>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</si>
  <si>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</si>
  <si>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</si>
  <si>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</si>
  <si>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</si>
  <si>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</si>
  <si>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</si>
  <si>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</si>
  <si>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</si>
  <si>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</si>
  <si>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</si>
  <si>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</si>
  <si>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</si>
  <si>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</si>
  <si>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</si>
  <si>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</si>
  <si>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</si>
  <si>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</si>
  <si>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</si>
  <si>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</si>
  <si>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</si>
  <si>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</si>
  <si>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</si>
  <si>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</si>
  <si>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</si>
  <si>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</si>
  <si>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</si>
  <si>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</si>
  <si>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</si>
  <si>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</si>
  <si>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</si>
  <si>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</si>
  <si>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</si>
  <si>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</si>
  <si>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</si>
  <si>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</si>
  <si>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</si>
  <si>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</si>
  <si>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</si>
  <si>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</si>
  <si>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</si>
  <si>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</si>
  <si>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</si>
  <si>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</si>
  <si>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</si>
  <si>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</si>
  <si>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</si>
  <si>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</si>
  <si>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</si>
  <si>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</si>
  <si>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</si>
  <si>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</si>
  <si>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</si>
  <si>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</si>
  <si>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</si>
  <si>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</si>
  <si>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</si>
  <si>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</si>
  <si>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</si>
  <si>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</si>
  <si>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</si>
  <si>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</si>
  <si>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</si>
  <si>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</si>
  <si>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</si>
  <si>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</si>
  <si>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</si>
  <si>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</si>
  <si>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</si>
  <si>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</si>
  <si>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</si>
  <si>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</si>
  <si>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</si>
  <si>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</si>
  <si>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</si>
  <si>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</si>
  <si>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</si>
  <si>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</si>
  <si>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</si>
  <si>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</si>
  <si>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</si>
  <si>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</si>
  <si>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</si>
  <si>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</si>
  <si>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</si>
  <si>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</si>
  <si>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</si>
  <si>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</si>
  <si>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</si>
  <si>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</si>
  <si>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</si>
  <si>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</si>
  <si>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</si>
  <si>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</si>
  <si>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</si>
  <si>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</si>
  <si>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</si>
  <si>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</si>
  <si>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</si>
  <si>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</si>
  <si>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</si>
  <si>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</si>
  <si>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</si>
  <si>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</si>
  <si>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</si>
  <si>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</si>
  <si>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</si>
  <si>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</si>
  <si>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</si>
  <si>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</si>
  <si>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</si>
  <si>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</si>
  <si>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</si>
  <si>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</si>
  <si>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</si>
  <si>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</si>
  <si>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</si>
  <si>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</si>
  <si>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</si>
  <si>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</si>
  <si>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</si>
  <si>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</si>
  <si>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</si>
  <si>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</si>
  <si>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</si>
  <si>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</si>
  <si>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</si>
  <si>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</si>
  <si>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</si>
  <si>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</si>
  <si>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</si>
  <si>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</si>
  <si>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</si>
  <si>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</si>
  <si>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</si>
  <si>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</si>
  <si>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</si>
  <si>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</si>
  <si>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</si>
  <si>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</si>
  <si>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</si>
  <si>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</si>
  <si>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</si>
  <si>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</si>
  <si>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</si>
  <si>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</si>
  <si>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</si>
  <si>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</si>
  <si>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</si>
  <si>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</si>
  <si>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</si>
  <si>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</si>
  <si>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</si>
  <si>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</si>
  <si>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</si>
  <si>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</si>
  <si>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</si>
  <si>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</si>
  <si>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</si>
  <si>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</si>
  <si>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</si>
  <si>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</si>
  <si>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</si>
  <si>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</si>
  <si>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</si>
  <si>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</si>
  <si>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</si>
  <si>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</si>
  <si>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</si>
  <si>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</si>
  <si>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</si>
  <si>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</si>
  <si>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</si>
  <si>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</si>
  <si>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</si>
  <si>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</si>
  <si>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</si>
  <si>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</si>
  <si>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</si>
  <si>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</si>
  <si>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</si>
  <si>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</si>
  <si>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</si>
  <si>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</si>
  <si>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</si>
  <si>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</si>
  <si>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</si>
  <si>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</si>
  <si>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</si>
  <si>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</si>
  <si>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</si>
  <si>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</si>
  <si>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</si>
  <si>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</si>
  <si>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</si>
  <si>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</si>
  <si>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</si>
  <si>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</si>
  <si>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</si>
  <si>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</si>
  <si>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</si>
  <si>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</si>
  <si>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</si>
  <si>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</si>
  <si>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</si>
  <si>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</si>
  <si>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</si>
  <si>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</si>
  <si>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</si>
  <si>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</si>
  <si>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</si>
  <si>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</si>
  <si>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</si>
  <si>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</si>
  <si>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</si>
  <si>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</si>
  <si>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</si>
  <si>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</si>
  <si>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</si>
  <si>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</si>
  <si>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</si>
  <si>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</si>
  <si>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</si>
  <si>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</si>
  <si>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</si>
  <si>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</si>
  <si>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</si>
  <si>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</si>
  <si>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</si>
  <si>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</si>
  <si>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</si>
  <si>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</si>
  <si>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</si>
  <si>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</si>
  <si>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</si>
  <si>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</si>
  <si>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</si>
  <si>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</si>
  <si>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</si>
  <si>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</si>
  <si>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</si>
  <si>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</si>
  <si>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</si>
  <si>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</si>
  <si>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</si>
  <si>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</si>
  <si>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</si>
  <si>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</si>
  <si>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</si>
  <si>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</si>
  <si>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</si>
  <si>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</si>
  <si>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</si>
  <si>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</si>
  <si>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</si>
  <si>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</si>
  <si>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</si>
  <si>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</si>
  <si>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</si>
  <si>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</si>
  <si>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</si>
  <si>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</si>
  <si>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</si>
  <si>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</si>
  <si>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</si>
  <si>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</si>
  <si>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</si>
  <si>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</si>
  <si>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</si>
  <si>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</si>
  <si>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</si>
  <si>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</si>
  <si>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</si>
  <si>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</si>
  <si>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</si>
  <si>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</si>
  <si>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</si>
  <si>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</si>
  <si>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</si>
  <si>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</si>
  <si>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</si>
  <si>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</si>
  <si>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</si>
  <si>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</si>
  <si>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</si>
  <si>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</si>
  <si>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</si>
  <si>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</si>
  <si>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</si>
  <si>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</si>
  <si>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</si>
  <si>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</si>
  <si>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</si>
  <si>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</si>
  <si>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</si>
  <si>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</si>
  <si>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</si>
  <si>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</si>
  <si>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</si>
  <si>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</si>
  <si>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</si>
  <si>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</si>
  <si>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</si>
  <si>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</si>
  <si>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</si>
  <si>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</si>
  <si>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</si>
  <si>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</si>
  <si>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</si>
  <si>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</si>
  <si>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</si>
  <si>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</si>
  <si>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</si>
  <si>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</si>
  <si>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</si>
  <si>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</si>
  <si>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</si>
  <si>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</si>
  <si>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</si>
  <si>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</si>
  <si>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</si>
  <si>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</si>
  <si>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</si>
  <si>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</si>
  <si>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</si>
  <si>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</si>
  <si>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</si>
  <si>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</si>
  <si>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</si>
  <si>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</si>
  <si>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</si>
  <si>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</si>
  <si>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</si>
  <si>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</si>
  <si>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</si>
  <si>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</si>
  <si>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</si>
  <si>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</si>
  <si>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</si>
  <si>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</si>
  <si>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</si>
  <si>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</si>
  <si>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</si>
  <si>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</si>
  <si>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</si>
  <si>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</si>
  <si>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</si>
  <si>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</si>
  <si>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</si>
  <si>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</si>
  <si>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</si>
  <si>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</si>
  <si>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</si>
  <si>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</si>
  <si>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</si>
  <si>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</si>
  <si>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</si>
  <si>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</si>
  <si>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</si>
  <si>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</si>
  <si>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</si>
  <si>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</si>
  <si>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</si>
  <si>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</si>
  <si>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</si>
  <si>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</si>
  <si>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</si>
  <si>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</si>
  <si>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</si>
  <si>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</si>
  <si>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</si>
  <si>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</si>
  <si>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</si>
  <si>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</si>
  <si>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</si>
  <si>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</si>
  <si>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</si>
  <si>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</si>
  <si>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</si>
  <si>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</si>
  <si>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</si>
  <si>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</si>
  <si>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</si>
  <si>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</si>
  <si>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</si>
  <si>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</si>
  <si>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</si>
  <si>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</si>
  <si>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</si>
  <si>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</si>
  <si>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</si>
  <si>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</si>
  <si>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</si>
  <si>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</si>
  <si>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</si>
  <si>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</si>
  <si>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</si>
  <si>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</si>
  <si>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</si>
  <si>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</si>
  <si>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</si>
  <si>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</si>
  <si>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</si>
  <si>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</si>
  <si>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</si>
  <si>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</si>
  <si>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</si>
  <si>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</si>
  <si>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</si>
  <si>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</si>
  <si>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</si>
  <si>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</si>
  <si>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</si>
  <si>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</si>
  <si>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</si>
  <si>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</si>
  <si>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</si>
  <si>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</si>
  <si>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</si>
  <si>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</si>
  <si>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</si>
  <si>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</si>
  <si>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</si>
  <si>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</si>
  <si>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</si>
  <si>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</si>
  <si>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</si>
  <si>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</si>
  <si>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</si>
  <si>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</si>
  <si>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</si>
  <si>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</si>
  <si>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</si>
  <si>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</si>
  <si>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</si>
  <si>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</si>
  <si>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</si>
  <si>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</si>
  <si>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</si>
  <si>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</si>
  <si>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</si>
  <si>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</si>
  <si>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</si>
  <si>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</si>
  <si>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</si>
  <si>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</si>
  <si>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</si>
  <si>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</si>
  <si>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</si>
  <si>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</si>
  <si>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</si>
  <si>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</si>
  <si>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</si>
  <si>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</si>
  <si>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</si>
  <si>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</si>
  <si>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</si>
  <si>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</si>
  <si>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</si>
  <si>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</si>
  <si>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</si>
  <si>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</si>
  <si>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</si>
  <si>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</si>
  <si>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</si>
  <si>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</si>
  <si>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</si>
  <si>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</si>
  <si>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</si>
  <si>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</si>
  <si>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</si>
  <si>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</si>
  <si>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</si>
  <si>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</si>
  <si>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</si>
  <si>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</si>
  <si>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</si>
  <si>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</si>
  <si>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</si>
  <si>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</si>
  <si>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</si>
  <si>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</si>
  <si>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</si>
  <si>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</si>
  <si>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</si>
  <si>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</si>
  <si>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</si>
  <si>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</si>
  <si>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</si>
  <si>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</si>
  <si>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</si>
  <si>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</si>
  <si>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</si>
  <si>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</si>
  <si>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</si>
  <si>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</si>
  <si>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</si>
  <si>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</si>
  <si>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</si>
  <si>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</si>
  <si>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</si>
  <si>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</si>
  <si>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</si>
  <si>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</si>
  <si>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</si>
  <si>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</si>
  <si>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</si>
  <si>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</si>
  <si>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</si>
  <si>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</si>
  <si>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</si>
  <si>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</si>
  <si>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</si>
  <si>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</si>
  <si>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</si>
  <si>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</si>
  <si>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</si>
  <si>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</si>
  <si>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</si>
  <si>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</si>
  <si>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</si>
  <si>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</si>
  <si>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</si>
  <si>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</si>
  <si>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</si>
  <si>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</si>
  <si>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</si>
  <si>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</si>
  <si>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</si>
  <si>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</si>
  <si>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</si>
  <si>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</si>
  <si>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</si>
  <si>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</si>
  <si>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</si>
  <si>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</si>
  <si>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</si>
  <si>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</si>
  <si>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</si>
  <si>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</si>
  <si>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</si>
  <si>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</si>
  <si>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</si>
  <si>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</si>
  <si>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</si>
  <si>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</si>
  <si>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</si>
  <si>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</si>
  <si>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</si>
  <si>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</si>
  <si>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</si>
  <si>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</si>
  <si>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</si>
  <si>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</si>
  <si>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</si>
  <si>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</si>
  <si>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</si>
  <si>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</si>
  <si>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</si>
  <si>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</si>
  <si>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</si>
  <si>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</si>
  <si>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</si>
  <si>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</si>
  <si>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</si>
  <si>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</si>
  <si>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</si>
  <si>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</si>
  <si>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</si>
  <si>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</si>
  <si>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</si>
  <si>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</si>
  <si>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</si>
  <si>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</si>
  <si>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</si>
  <si>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</si>
  <si>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</si>
  <si>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</si>
  <si>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</si>
  <si>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</si>
  <si>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</si>
  <si>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</si>
  <si>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</si>
  <si>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</si>
  <si>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</si>
  <si>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</si>
  <si>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</si>
  <si>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</si>
  <si>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</si>
  <si>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</si>
  <si>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</si>
  <si>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</si>
  <si>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</si>
  <si>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</si>
  <si>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</si>
  <si>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</si>
  <si>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</si>
  <si>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</si>
  <si>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</si>
  <si>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</si>
  <si>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</si>
  <si>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</si>
  <si>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</si>
  <si>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</si>
  <si>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</si>
  <si>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</si>
  <si>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</si>
  <si>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</si>
  <si>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</si>
  <si>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</si>
  <si>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</si>
  <si>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</si>
  <si>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</si>
  <si>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</si>
  <si>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</si>
  <si>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</si>
  <si>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</si>
  <si>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</si>
  <si>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</si>
  <si>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</si>
  <si>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</si>
  <si>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</si>
  <si>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</si>
  <si>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</si>
  <si>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</si>
  <si>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</si>
  <si>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</si>
  <si>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</si>
  <si>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</si>
  <si>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</si>
  <si>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</si>
  <si>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</si>
  <si>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</si>
  <si>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</si>
  <si>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</si>
  <si>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</si>
  <si>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</si>
  <si>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</si>
  <si>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</si>
  <si>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</si>
  <si>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</si>
  <si>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</si>
  <si>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</si>
  <si>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</si>
  <si>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</si>
  <si>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</si>
  <si>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</si>
  <si>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</si>
  <si>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</si>
  <si>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</si>
  <si>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</si>
  <si>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</si>
  <si>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</si>
  <si>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</si>
  <si>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</si>
  <si>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</si>
  <si>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</si>
  <si>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</si>
  <si>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</si>
  <si>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</si>
  <si>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</si>
  <si>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</si>
  <si>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</si>
  <si>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</si>
  <si>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</si>
  <si>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</si>
  <si>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</si>
  <si>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</si>
  <si>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</si>
  <si>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</si>
  <si>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</si>
  <si>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</si>
  <si>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</si>
  <si>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</si>
  <si>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</si>
  <si>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</si>
  <si>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</si>
  <si>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</si>
  <si>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</si>
  <si>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</si>
  <si>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</si>
  <si>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</si>
  <si>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</si>
  <si>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</si>
  <si>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</si>
  <si>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</si>
  <si>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</si>
  <si>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</si>
  <si>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</si>
  <si>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</si>
  <si>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</si>
  <si>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</si>
  <si>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</si>
  <si>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</si>
  <si>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</si>
  <si>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</si>
  <si>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</si>
  <si>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</si>
  <si>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</si>
  <si>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</si>
  <si>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</si>
  <si>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</si>
  <si>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</si>
  <si>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</si>
  <si>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</si>
  <si>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</si>
  <si>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</si>
  <si>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</si>
  <si>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</si>
  <si>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</si>
  <si>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</si>
  <si>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</si>
  <si>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</si>
  <si>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</si>
  <si>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</si>
  <si>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</si>
  <si>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</si>
  <si>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</si>
  <si>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</si>
  <si>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</si>
  <si>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</si>
  <si>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</si>
  <si>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</si>
  <si>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</si>
  <si>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</si>
  <si>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</si>
  <si>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</si>
  <si>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</si>
  <si>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</si>
  <si>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</si>
  <si>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</si>
  <si>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</si>
  <si>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</si>
  <si>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</si>
  <si>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</si>
  <si>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</si>
  <si>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</si>
  <si>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</si>
  <si>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</si>
  <si>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</si>
  <si>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</si>
  <si>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</si>
  <si>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</si>
  <si>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</si>
  <si>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</si>
  <si>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</si>
  <si>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</si>
  <si>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</si>
  <si>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</si>
  <si>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</si>
  <si>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</si>
  <si>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</si>
  <si>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</si>
  <si>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</si>
  <si>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</si>
  <si>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</si>
  <si>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</si>
  <si>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</si>
  <si>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</si>
  <si>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</si>
  <si>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</si>
  <si>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</si>
  <si>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</si>
  <si>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</si>
  <si>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</si>
  <si>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</si>
  <si>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</si>
  <si>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</si>
  <si>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</si>
  <si>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</si>
  <si>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</si>
  <si>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</si>
  <si>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</si>
  <si>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</si>
  <si>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</si>
  <si>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</si>
  <si>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</si>
  <si>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</si>
  <si>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</si>
  <si>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</si>
  <si>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</si>
  <si>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</si>
  <si>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</si>
  <si>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</si>
  <si>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</si>
  <si>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</si>
  <si>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</si>
  <si>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</si>
  <si>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</si>
  <si>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</si>
  <si>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</si>
  <si>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</si>
  <si>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</si>
  <si>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</si>
  <si>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</si>
  <si>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</si>
  <si>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</si>
  <si>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</si>
  <si>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</si>
  <si>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</si>
  <si>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</si>
  <si>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</si>
  <si>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</si>
  <si>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</si>
  <si>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</si>
  <si>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</si>
  <si>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</si>
  <si>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</si>
  <si>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</si>
  <si>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</si>
  <si>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</si>
  <si>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</si>
  <si>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</si>
  <si>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</si>
  <si>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</si>
  <si>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</si>
  <si>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</si>
  <si>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</si>
  <si>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</si>
  <si>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</si>
  <si>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</si>
  <si>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</si>
  <si>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</si>
  <si>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</si>
  <si>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</si>
  <si>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</si>
  <si>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</si>
  <si>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</si>
  <si>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</si>
  <si>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</si>
  <si>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</si>
  <si>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</si>
  <si>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</si>
  <si>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</si>
  <si>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</si>
  <si>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</si>
  <si>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</si>
  <si>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</si>
  <si>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</si>
  <si>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</si>
  <si>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</si>
  <si>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</si>
  <si>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</si>
  <si>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</si>
  <si>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</si>
  <si>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</si>
  <si>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</si>
  <si>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</si>
  <si>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</si>
  <si>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</si>
  <si>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</si>
  <si>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</si>
  <si>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</si>
  <si>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</si>
  <si>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</si>
  <si>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</si>
  <si>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</si>
  <si>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</si>
  <si>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</si>
  <si>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</si>
  <si>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</si>
  <si>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</si>
  <si>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</si>
  <si>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</si>
  <si>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</si>
  <si>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</si>
  <si>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</si>
  <si>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</si>
  <si>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</si>
  <si>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</si>
  <si>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</si>
  <si>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</si>
  <si>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</si>
  <si>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</si>
  <si>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</si>
  <si>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</si>
  <si>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</si>
  <si>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</si>
  <si>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</si>
  <si>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</si>
  <si>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</si>
  <si>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</si>
  <si>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</si>
  <si>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</si>
  <si>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</si>
  <si>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</si>
  <si>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</si>
  <si>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</si>
  <si>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</si>
  <si>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</si>
  <si>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</si>
  <si>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</si>
  <si>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</si>
  <si>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</si>
  <si>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</si>
  <si>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</si>
  <si>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</si>
  <si>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</si>
  <si>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</si>
  <si>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</si>
  <si>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</si>
  <si>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</si>
  <si>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</si>
  <si>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</si>
  <si>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</si>
  <si>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</si>
  <si>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</si>
  <si>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</si>
  <si>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</si>
  <si>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</si>
  <si>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</si>
  <si>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</si>
  <si>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</si>
  <si>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</si>
  <si>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</si>
  <si>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</si>
  <si>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</si>
  <si>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</si>
  <si>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</si>
  <si>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</si>
  <si>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</si>
  <si>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</si>
  <si>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</si>
  <si>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</si>
  <si>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</si>
  <si>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</si>
  <si>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</si>
  <si>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</si>
  <si>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</si>
  <si>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</si>
  <si>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</si>
  <si>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</si>
  <si>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</si>
  <si>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</si>
  <si>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</si>
  <si>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</si>
  <si>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</si>
  <si>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</si>
  <si>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</si>
  <si>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</si>
  <si>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</si>
  <si>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</si>
  <si>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</si>
  <si>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</si>
  <si>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</si>
  <si>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</si>
  <si>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</si>
  <si>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</si>
  <si>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</si>
  <si>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</si>
  <si>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</si>
  <si>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</si>
  <si>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</si>
  <si>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</si>
  <si>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</si>
  <si>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</si>
  <si>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</si>
  <si>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</si>
  <si>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</si>
  <si>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</si>
  <si>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</si>
  <si>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</si>
  <si>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</si>
  <si>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</si>
  <si>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</si>
  <si>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</si>
  <si>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</si>
  <si>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</si>
  <si>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</si>
  <si>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</si>
  <si>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</si>
  <si>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</si>
  <si>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</si>
  <si>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</si>
  <si>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</si>
  <si>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</si>
  <si>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</si>
  <si>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</si>
  <si>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</si>
  <si>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</si>
  <si>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</si>
  <si>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</si>
  <si>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</si>
  <si>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</si>
  <si>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</si>
  <si>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</si>
  <si>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</si>
  <si>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</si>
  <si>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</si>
  <si>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</si>
  <si>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</si>
  <si>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</si>
  <si>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</si>
  <si>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</si>
  <si>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</si>
  <si>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</si>
  <si>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</si>
  <si>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</si>
  <si>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</si>
  <si>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</si>
  <si>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</si>
  <si>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</si>
  <si>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</si>
  <si>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</si>
  <si>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</si>
  <si>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</si>
  <si>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</si>
  <si>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</si>
  <si>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</si>
  <si>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</si>
  <si>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</si>
  <si>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</si>
  <si>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</si>
  <si>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</si>
  <si>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</si>
  <si>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</si>
  <si>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</si>
  <si>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</si>
  <si>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</si>
  <si>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</si>
  <si>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</si>
  <si>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</si>
  <si>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</si>
  <si>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</si>
  <si>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</si>
  <si>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</si>
  <si>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</si>
  <si>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</si>
  <si>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</si>
  <si>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</si>
  <si>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</si>
  <si>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</si>
  <si>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</si>
  <si>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</si>
  <si>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</si>
  <si>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</si>
  <si>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</si>
  <si>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</si>
  <si>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</si>
  <si>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</si>
  <si>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</si>
  <si>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</si>
  <si>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</si>
  <si>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</si>
  <si>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</si>
  <si>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</si>
  <si>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</si>
  <si>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</si>
  <si>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</si>
  <si>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</si>
  <si>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</si>
  <si>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</si>
  <si>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</si>
  <si>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</si>
  <si>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</si>
  <si>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</si>
  <si>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</si>
  <si>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</si>
  <si>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</si>
  <si>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</si>
  <si>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</si>
  <si>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</si>
  <si>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</si>
  <si>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</si>
  <si>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</si>
  <si>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</si>
  <si>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</si>
  <si>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</si>
  <si>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</si>
  <si>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</si>
  <si>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</si>
  <si>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</si>
  <si>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</si>
  <si>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</si>
  <si>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</si>
  <si>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</si>
  <si>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</si>
  <si>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</si>
  <si>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</si>
  <si>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</si>
  <si>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</si>
  <si>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</si>
  <si>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</si>
  <si>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</si>
  <si>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</si>
  <si>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</si>
  <si>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</si>
  <si>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</si>
  <si>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</si>
  <si>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</si>
  <si>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</si>
  <si>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</si>
  <si>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</si>
  <si>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</si>
  <si>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</si>
  <si>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</si>
  <si>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</si>
  <si>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</si>
  <si>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</si>
  <si>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</si>
  <si>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</si>
  <si>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</si>
  <si>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</si>
  <si>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</si>
  <si>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</si>
  <si>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</si>
  <si>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</si>
  <si>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</si>
  <si>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</si>
  <si>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</si>
  <si>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</si>
  <si>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</si>
  <si>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</si>
  <si>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</si>
  <si>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</si>
  <si>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</si>
  <si>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</si>
  <si>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</si>
  <si>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</si>
  <si>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</si>
  <si>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</si>
  <si>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</si>
  <si>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</si>
  <si>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</si>
  <si>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</si>
  <si>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</si>
  <si>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</si>
  <si>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</si>
  <si>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</si>
  <si>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</si>
  <si>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</si>
  <si>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</si>
  <si>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</si>
  <si>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</si>
  <si>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</si>
  <si>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</si>
  <si>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</si>
  <si>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</si>
  <si>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</si>
  <si>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</si>
  <si>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</si>
  <si>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</si>
  <si>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</si>
  <si>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</si>
  <si>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</si>
  <si>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</si>
  <si>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</si>
  <si>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</si>
  <si>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</si>
  <si>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</si>
  <si>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</si>
  <si>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</si>
  <si>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</si>
  <si>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</si>
  <si>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</si>
  <si>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</si>
  <si>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</si>
  <si>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</si>
  <si>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</si>
  <si>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</si>
  <si>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</si>
  <si>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</si>
  <si>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</si>
  <si>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</si>
  <si>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</si>
  <si>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</si>
  <si>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</si>
  <si>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</si>
  <si>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</si>
  <si>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</si>
  <si>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</si>
  <si>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</si>
  <si>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</si>
  <si>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</si>
  <si>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</si>
  <si>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</si>
  <si>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</si>
  <si>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</si>
  <si>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</si>
  <si>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</si>
  <si>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</si>
  <si>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</si>
  <si>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</si>
  <si>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</si>
  <si>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</si>
  <si>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</si>
  <si>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</si>
  <si>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</si>
  <si>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</si>
  <si>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</si>
  <si>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</si>
  <si>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</si>
  <si>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</si>
  <si>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</si>
  <si>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</si>
  <si>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</si>
  <si>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</si>
  <si>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</si>
  <si>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</si>
  <si>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</si>
  <si>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</si>
  <si>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</si>
  <si>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</si>
  <si>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</si>
  <si>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</si>
  <si>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</si>
  <si>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</si>
  <si>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</si>
  <si>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</si>
  <si>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</si>
  <si>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</si>
  <si>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</si>
  <si>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</si>
  <si>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</si>
  <si>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</si>
  <si>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</si>
  <si>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</si>
  <si>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</si>
  <si>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</si>
  <si>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</si>
  <si>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</si>
  <si>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</si>
  <si>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</si>
  <si>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</si>
  <si>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</si>
  <si>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</si>
  <si>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</si>
  <si>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</si>
  <si>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</si>
  <si>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</si>
  <si>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</si>
  <si>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</si>
  <si>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</si>
  <si>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</si>
  <si>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</si>
  <si>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</si>
  <si>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</si>
  <si>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</si>
  <si>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</si>
  <si>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</si>
  <si>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</si>
  <si>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</si>
  <si>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</si>
  <si>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</si>
  <si>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</si>
  <si>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</si>
  <si>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</si>
  <si>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</si>
  <si>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</si>
  <si>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</si>
  <si>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</si>
  <si>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</si>
  <si>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</si>
  <si>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</si>
  <si>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</si>
  <si>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</si>
  <si>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</si>
  <si>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</si>
  <si>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</si>
  <si>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</si>
  <si>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</si>
  <si>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</si>
  <si>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</si>
  <si>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</si>
  <si>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</si>
  <si>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</si>
  <si>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</si>
  <si>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</si>
  <si>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</si>
  <si>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</si>
  <si>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</si>
  <si>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</si>
  <si>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</si>
  <si>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</si>
  <si>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</si>
  <si>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</si>
  <si>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</si>
  <si>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</si>
  <si>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</si>
  <si>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</si>
  <si>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</si>
  <si>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</si>
  <si>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</si>
  <si>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</si>
  <si>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</si>
  <si>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</si>
  <si>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</si>
  <si>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</si>
  <si>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</si>
  <si>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</si>
  <si>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</si>
  <si>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</si>
  <si>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</si>
  <si>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</si>
  <si>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</si>
  <si>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</si>
  <si>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</si>
  <si>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</si>
  <si>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</si>
  <si>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</si>
  <si>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</si>
  <si>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</si>
  <si>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</si>
  <si>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</si>
  <si>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</si>
  <si>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</si>
  <si>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</si>
  <si>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</si>
  <si>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</si>
  <si>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</si>
  <si>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</si>
  <si>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</si>
  <si>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</si>
  <si>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</si>
  <si>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</si>
  <si>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</si>
  <si>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</si>
  <si>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</si>
  <si>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</si>
  <si>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</si>
  <si>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</si>
  <si>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</si>
  <si>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</si>
  <si>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</si>
  <si>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</si>
  <si>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</si>
  <si>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</si>
  <si>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</si>
  <si>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</si>
  <si>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</si>
  <si>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</si>
  <si>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</si>
  <si>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</si>
  <si>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</si>
  <si>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</si>
  <si>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</si>
  <si>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</si>
  <si>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</si>
  <si>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</si>
  <si>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</si>
  <si>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</si>
  <si>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</si>
  <si>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</si>
  <si>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</si>
  <si>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</si>
  <si>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</si>
  <si>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</si>
  <si>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</si>
  <si>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</si>
  <si>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</si>
  <si>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</si>
  <si>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</si>
  <si>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</si>
  <si>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</si>
  <si>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</si>
  <si>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</si>
  <si>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</si>
  <si>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</si>
  <si>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</si>
  <si>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</si>
  <si>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</si>
  <si>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</si>
  <si>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</si>
  <si>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</si>
  <si>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</si>
  <si>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</si>
  <si>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</si>
  <si>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</si>
  <si>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</si>
  <si>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</si>
  <si>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</si>
  <si>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</si>
  <si>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</si>
  <si>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</si>
  <si>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</si>
  <si>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</si>
  <si>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</si>
  <si>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</si>
  <si>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</si>
  <si>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</si>
  <si>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</si>
  <si>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</si>
  <si>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</si>
  <si>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</si>
  <si>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</si>
  <si>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</si>
  <si>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</si>
  <si>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</si>
  <si>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</si>
  <si>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</si>
  <si>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</si>
  <si>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</si>
  <si>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</si>
  <si>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</si>
  <si>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</si>
  <si>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</si>
  <si>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</si>
  <si>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</si>
  <si>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</si>
  <si>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</si>
  <si>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</si>
  <si>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</si>
  <si>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</si>
  <si>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</si>
  <si>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</si>
  <si>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</si>
  <si>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</si>
  <si>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</si>
  <si>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</si>
  <si>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</si>
  <si>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</si>
  <si>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</si>
  <si>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</si>
  <si>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</si>
  <si>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</si>
  <si>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</si>
  <si>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</si>
  <si>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</si>
  <si>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</si>
  <si>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</si>
  <si>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</si>
  <si>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</si>
  <si>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</si>
  <si>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</si>
  <si>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</si>
  <si>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</si>
  <si>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</si>
  <si>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</si>
  <si>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</si>
  <si>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</si>
  <si>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</si>
  <si>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</si>
  <si>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</si>
  <si>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</si>
  <si>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</si>
  <si>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</si>
  <si>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</si>
  <si>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</si>
  <si>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</si>
  <si>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</si>
  <si>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</si>
  <si>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</si>
  <si>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</si>
  <si>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</si>
  <si>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</si>
  <si>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</si>
  <si>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</si>
  <si>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</si>
  <si>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</si>
  <si>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</si>
  <si>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</si>
  <si>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</si>
  <si>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</si>
  <si>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</si>
  <si>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</si>
  <si>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</si>
  <si>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</si>
  <si>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</si>
  <si>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</si>
  <si>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</si>
  <si>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</si>
  <si>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</si>
  <si>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</si>
  <si>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</si>
  <si>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</si>
  <si>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</si>
  <si>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</si>
  <si>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</si>
  <si>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</si>
  <si>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</si>
  <si>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</si>
  <si>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</si>
  <si>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</si>
  <si>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</si>
  <si>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</si>
  <si>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</si>
  <si>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</si>
  <si>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</si>
  <si>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</si>
  <si>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</si>
  <si>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</si>
  <si>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</si>
  <si>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</si>
  <si>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</si>
  <si>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</si>
  <si>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</si>
  <si>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</si>
  <si>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</si>
  <si>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</si>
  <si>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</si>
  <si>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</si>
  <si>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</si>
  <si>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</si>
  <si>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</si>
  <si>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</si>
  <si>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</si>
  <si>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</si>
  <si>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</si>
  <si>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</si>
  <si>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</si>
  <si>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</si>
  <si>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</si>
  <si>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</si>
  <si>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</si>
  <si>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</si>
  <si>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</si>
  <si>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</si>
  <si>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</si>
  <si>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</si>
  <si>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</si>
  <si>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</si>
  <si>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</si>
  <si>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</si>
  <si>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</si>
  <si>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</si>
  <si>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</si>
  <si>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</si>
  <si>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</si>
  <si>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</si>
  <si>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</si>
  <si>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</si>
  <si>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</si>
  <si>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</si>
  <si>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</si>
  <si>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</si>
  <si>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</si>
  <si>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</si>
  <si>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</si>
  <si>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</si>
  <si>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</si>
  <si>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</si>
  <si>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</si>
  <si>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</si>
  <si>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</si>
  <si>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</si>
  <si>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</si>
  <si>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</si>
  <si>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</si>
  <si>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</si>
  <si>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</si>
  <si>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</si>
  <si>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</si>
  <si>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</si>
  <si>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</si>
  <si>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</si>
  <si>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</si>
  <si>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</si>
  <si>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</si>
  <si>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</si>
  <si>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</si>
  <si>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</si>
  <si>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</si>
  <si>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</si>
  <si>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</si>
  <si>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</si>
  <si>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</si>
  <si>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</si>
  <si>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</si>
  <si>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</si>
  <si>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</si>
  <si>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</si>
  <si>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</si>
  <si>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</si>
  <si>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</si>
  <si>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</si>
  <si>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</si>
  <si>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</si>
  <si>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</si>
  <si>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</si>
  <si>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</si>
  <si>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</si>
  <si>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</si>
  <si>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</si>
  <si>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</si>
  <si>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</si>
  <si>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</si>
  <si>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</si>
  <si>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</si>
  <si>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</si>
  <si>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</si>
  <si>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</si>
  <si>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</si>
  <si>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</si>
  <si>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</si>
  <si>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</si>
  <si>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</si>
  <si>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</si>
  <si>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</si>
  <si>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</si>
  <si>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</si>
  <si>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</si>
  <si>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</si>
  <si>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</si>
  <si>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</si>
  <si>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</si>
  <si>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</si>
  <si>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</si>
  <si>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</si>
  <si>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</si>
  <si>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</si>
  <si>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</si>
  <si>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</si>
  <si>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</si>
  <si>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</si>
  <si>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</si>
  <si>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</si>
  <si>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</si>
  <si>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</si>
  <si>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</si>
  <si>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</si>
  <si>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</si>
  <si>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</si>
  <si>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</si>
  <si>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</si>
  <si>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</si>
  <si>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</si>
  <si>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</si>
  <si>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</si>
  <si>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</si>
  <si>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</si>
  <si>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</si>
  <si>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</si>
  <si>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</si>
  <si>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</si>
  <si>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</si>
  <si>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</si>
  <si>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</si>
  <si>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</si>
  <si>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</si>
  <si>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</si>
  <si>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</si>
  <si>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</si>
  <si>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</si>
  <si>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</si>
  <si>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</si>
  <si>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</si>
  <si>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</si>
  <si>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</si>
  <si>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</si>
  <si>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</si>
  <si>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</si>
  <si>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</si>
  <si>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</si>
  <si>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</si>
  <si>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</si>
  <si>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</si>
  <si>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</si>
  <si>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</si>
  <si>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</si>
  <si>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</si>
  <si>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</si>
  <si>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</si>
  <si>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</si>
  <si>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</si>
  <si>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</si>
  <si>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</si>
  <si>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</si>
  <si>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</si>
  <si>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</si>
  <si>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</si>
  <si>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</si>
  <si>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</si>
  <si>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</si>
  <si>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</si>
  <si>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</si>
  <si>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</si>
  <si>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</si>
  <si>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</si>
  <si>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</si>
  <si>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</si>
  <si>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</si>
  <si>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</si>
  <si>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</si>
  <si>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</si>
  <si>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</si>
  <si>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</si>
  <si>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</si>
  <si>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</si>
  <si>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</si>
  <si>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</si>
  <si>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</si>
  <si>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</si>
  <si>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</si>
  <si>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</si>
  <si>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</si>
  <si>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</si>
  <si>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</si>
  <si>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</si>
  <si>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</si>
  <si>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</si>
  <si>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</si>
  <si>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</si>
  <si>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</si>
  <si>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</si>
  <si>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</si>
  <si>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</si>
  <si>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</si>
  <si>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</si>
  <si>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</si>
  <si>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</si>
  <si>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</si>
  <si>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</si>
  <si>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</si>
  <si>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</si>
  <si>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</si>
  <si>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</si>
  <si>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</si>
  <si>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</si>
  <si>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</si>
  <si>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</si>
  <si>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</si>
  <si>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</si>
  <si>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</si>
  <si>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</si>
  <si>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</si>
  <si>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</si>
  <si>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</si>
  <si>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</si>
  <si>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</si>
  <si>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</si>
  <si>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</si>
  <si>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</si>
  <si>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</si>
  <si>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</si>
  <si>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</si>
  <si>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</si>
  <si>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</si>
  <si>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</si>
  <si>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</si>
  <si>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</si>
  <si>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</si>
  <si>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</si>
  <si>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</si>
  <si>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</si>
  <si>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</si>
  <si>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</si>
  <si>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</si>
  <si>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</si>
  <si>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</si>
  <si>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</si>
  <si>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</si>
  <si>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</si>
  <si>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</si>
  <si>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</si>
  <si>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</si>
  <si>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</si>
  <si>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</si>
  <si>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</si>
  <si>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</si>
  <si>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</si>
  <si>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</si>
  <si>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</si>
  <si>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</si>
  <si>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</si>
  <si>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</si>
  <si>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</si>
  <si>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</si>
  <si>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</si>
  <si>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</si>
  <si>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</si>
  <si>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</si>
  <si>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</si>
  <si>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</si>
  <si>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</si>
  <si>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</si>
  <si>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</si>
  <si>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</si>
  <si>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</si>
  <si>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</si>
  <si>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</si>
  <si>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</si>
  <si>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</si>
  <si>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</si>
  <si>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</si>
  <si>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</si>
  <si>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</si>
  <si>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</si>
  <si>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</si>
  <si>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</si>
  <si>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</si>
  <si>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</si>
  <si>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</si>
  <si>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</si>
  <si>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</si>
  <si>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</si>
  <si>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</si>
  <si>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</si>
  <si>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</si>
  <si>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</si>
  <si>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</si>
  <si>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</si>
  <si>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</si>
  <si>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</si>
  <si>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</si>
  <si>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</si>
  <si>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</si>
  <si>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</si>
  <si>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</si>
  <si>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</si>
  <si>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</si>
  <si>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</si>
  <si>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</si>
  <si>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</si>
  <si>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</si>
  <si>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</si>
  <si>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</si>
  <si>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</si>
  <si>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</si>
  <si>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</si>
  <si>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</si>
  <si>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</si>
  <si>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</si>
  <si>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</si>
  <si>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</si>
  <si>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</si>
  <si>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</si>
  <si>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</si>
  <si>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</si>
  <si>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</si>
  <si>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</si>
  <si>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</si>
  <si>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</si>
  <si>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</si>
  <si>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</si>
  <si>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</si>
  <si>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</si>
  <si>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</si>
  <si>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</si>
  <si>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</si>
  <si>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</si>
  <si>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</si>
  <si>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</si>
  <si>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</si>
  <si>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</si>
  <si>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</si>
  <si>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</si>
  <si>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</si>
  <si>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</si>
  <si>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</si>
  <si>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</si>
  <si>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</si>
  <si>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</si>
  <si>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</si>
  <si>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</si>
  <si>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</si>
  <si>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</si>
  <si>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</si>
  <si>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</si>
  <si>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</si>
  <si>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</si>
  <si>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</si>
  <si>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</si>
  <si>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</si>
  <si>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</si>
  <si>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</si>
  <si>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</si>
  <si>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</si>
  <si>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</si>
  <si>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</si>
  <si>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</si>
  <si>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</si>
  <si>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</si>
  <si>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</si>
  <si>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</si>
  <si>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</si>
  <si>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</si>
  <si>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</si>
  <si>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</si>
  <si>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</si>
  <si>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</si>
  <si>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</si>
  <si>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</si>
  <si>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</si>
  <si>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</si>
  <si>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</si>
  <si>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</si>
  <si>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</si>
  <si>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</si>
  <si>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</si>
  <si>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</si>
  <si>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</si>
  <si>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</si>
  <si>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</si>
  <si>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</si>
  <si>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</si>
  <si>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</si>
  <si>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</si>
  <si>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</si>
  <si>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</si>
  <si>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</si>
  <si>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</si>
  <si>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</si>
  <si>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</si>
  <si>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</si>
  <si>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</si>
  <si>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</si>
  <si>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</si>
  <si>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</si>
  <si>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</si>
  <si>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</si>
  <si>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</si>
  <si>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</si>
  <si>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</si>
  <si>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</si>
  <si>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</si>
  <si>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</si>
  <si>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</si>
  <si>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</si>
  <si>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</si>
  <si>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</si>
  <si>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</si>
  <si>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</si>
  <si>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</si>
  <si>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</si>
  <si>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</si>
  <si>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</si>
  <si>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</si>
  <si>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</si>
  <si>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</si>
  <si>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</si>
  <si>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</si>
  <si>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</si>
  <si>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</si>
  <si>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</si>
  <si>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</si>
  <si>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</si>
  <si>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</si>
  <si>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</si>
  <si>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</si>
  <si>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</si>
  <si>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</si>
  <si>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</si>
  <si>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</si>
  <si>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</si>
  <si>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</si>
  <si>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</si>
  <si>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</si>
  <si>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</si>
  <si>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</si>
  <si>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</si>
  <si>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</si>
  <si>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</si>
  <si>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</si>
  <si>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</si>
  <si>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</si>
  <si>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</si>
  <si>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</si>
  <si>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</si>
  <si>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</si>
  <si>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</si>
  <si>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</si>
  <si>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</si>
  <si>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</si>
  <si>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</si>
  <si>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</si>
  <si>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</si>
  <si>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</si>
  <si>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</si>
  <si>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</si>
  <si>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</si>
  <si>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</si>
  <si>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</si>
  <si>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</si>
  <si>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</si>
  <si>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</si>
  <si>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</si>
  <si>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</si>
  <si>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</si>
  <si>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</si>
  <si>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</si>
  <si>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</si>
  <si>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</si>
  <si>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</si>
  <si>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</si>
  <si>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</si>
  <si>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</si>
  <si>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</si>
  <si>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</si>
  <si>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</si>
  <si>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</si>
  <si>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</si>
  <si>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</si>
  <si>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</si>
  <si>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</si>
  <si>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</si>
  <si>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</si>
  <si>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</si>
  <si>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</si>
  <si>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</si>
  <si>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</si>
  <si>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</si>
  <si>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</si>
  <si>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</si>
  <si>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</si>
  <si>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</si>
  <si>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</si>
  <si>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</si>
  <si>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</si>
  <si>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</si>
  <si>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</si>
  <si>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</si>
  <si>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</si>
  <si>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</si>
  <si>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</si>
  <si>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</si>
  <si>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</si>
  <si>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</si>
  <si>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</si>
  <si>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</si>
  <si>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</si>
  <si>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</si>
  <si>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</si>
  <si>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</si>
  <si>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</si>
  <si>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</si>
  <si>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</si>
  <si>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</si>
  <si>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</si>
  <si>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</si>
  <si>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</si>
  <si>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</si>
  <si>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</si>
  <si>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</si>
  <si>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</si>
  <si>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</si>
  <si>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</si>
  <si>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</si>
  <si>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</si>
  <si>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</si>
  <si>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</si>
  <si>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</si>
  <si>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</si>
  <si>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</si>
  <si>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</si>
  <si>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</si>
  <si>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</si>
  <si>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</si>
  <si>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</si>
  <si>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</si>
  <si>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</si>
  <si>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</si>
  <si>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</si>
  <si>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</si>
  <si>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</si>
  <si>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</si>
  <si>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</si>
  <si>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</si>
  <si>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</si>
  <si>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</si>
  <si>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</si>
  <si>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</si>
  <si>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</si>
  <si>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</si>
  <si>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</si>
  <si>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</si>
  <si>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</si>
  <si>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</si>
  <si>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</si>
  <si>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</si>
  <si>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</si>
  <si>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</si>
  <si>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</si>
  <si>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</si>
  <si>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</si>
  <si>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</si>
  <si>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</si>
  <si>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</si>
  <si>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</si>
  <si>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</si>
  <si>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</si>
  <si>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</si>
  <si>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</si>
  <si>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</si>
  <si>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</si>
  <si>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</si>
  <si>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</si>
  <si>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</si>
  <si>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</si>
  <si>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</si>
  <si>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</si>
  <si>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</si>
  <si>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</si>
  <si>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</si>
  <si>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</si>
  <si>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</si>
  <si>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</si>
  <si>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</si>
  <si>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</si>
  <si>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</si>
  <si>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</si>
  <si>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</si>
  <si>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</si>
  <si>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</si>
  <si>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</si>
  <si>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</si>
  <si>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</si>
  <si>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</si>
  <si>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</si>
  <si>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</si>
  <si>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</si>
  <si>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</si>
  <si>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</si>
  <si>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</si>
  <si>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</si>
  <si>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</si>
  <si>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</si>
  <si>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</si>
  <si>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</si>
  <si>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</si>
  <si>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</si>
  <si>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</si>
  <si>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</si>
  <si>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</si>
  <si>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</si>
  <si>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</si>
  <si>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</si>
  <si>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</si>
  <si>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</si>
  <si>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</si>
  <si>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</si>
  <si>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</si>
  <si>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</si>
  <si>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</si>
  <si>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</si>
  <si>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</si>
  <si>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</si>
  <si>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</si>
  <si>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</si>
  <si>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</si>
  <si>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</si>
  <si>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</si>
  <si>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</si>
  <si>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</si>
  <si>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</si>
  <si>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</si>
  <si>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</si>
  <si>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</si>
  <si>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</si>
  <si>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</si>
  <si>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</si>
  <si>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</si>
  <si>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</si>
  <si>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</si>
  <si>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</si>
  <si>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</si>
  <si>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</si>
  <si>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</si>
  <si>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</si>
  <si>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</si>
  <si>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</si>
  <si>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</si>
  <si>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</si>
  <si>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</si>
  <si>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</si>
  <si>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</si>
  <si>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</si>
  <si>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</si>
  <si>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</si>
  <si>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</si>
  <si>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</si>
  <si>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</si>
  <si>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</si>
  <si>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</si>
  <si>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</si>
  <si>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</si>
  <si>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</si>
  <si>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</si>
  <si>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</si>
  <si>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</si>
  <si>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</si>
  <si>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</si>
  <si>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</si>
  <si>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</si>
  <si>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</si>
  <si>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</si>
  <si>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</si>
  <si>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</si>
  <si>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</si>
  <si>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</si>
  <si>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</si>
  <si>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</si>
  <si>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</si>
  <si>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</si>
  <si>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</si>
  <si>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</si>
  <si>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</si>
  <si>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</si>
  <si>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</si>
  <si>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</si>
  <si>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</si>
  <si>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</si>
  <si>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</si>
  <si>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</si>
  <si>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</si>
  <si>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</si>
  <si>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</si>
  <si>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</si>
  <si>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</si>
  <si>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</si>
  <si>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</si>
  <si>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</si>
  <si>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</si>
  <si>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</si>
  <si>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</si>
  <si>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</si>
  <si>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</si>
  <si>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</si>
  <si>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</si>
  <si>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</si>
  <si>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</si>
  <si>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</si>
  <si>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</si>
  <si>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</si>
  <si>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</si>
  <si>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</si>
  <si>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</si>
  <si>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</si>
  <si>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</si>
  <si>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</si>
  <si>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</si>
  <si>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</si>
  <si>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</si>
  <si>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</si>
  <si>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</si>
  <si>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</si>
  <si>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</si>
  <si>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</si>
  <si>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</si>
  <si>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</si>
  <si>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</si>
  <si>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</si>
  <si>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</si>
  <si>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</si>
  <si>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</si>
  <si>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</si>
  <si>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</si>
  <si>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</si>
  <si>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</si>
  <si>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</si>
  <si>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</si>
  <si>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</si>
  <si>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</si>
  <si>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</si>
  <si>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</si>
  <si>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</si>
  <si>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</si>
  <si>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</si>
  <si>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</si>
  <si>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</si>
  <si>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</si>
  <si>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</si>
  <si>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</si>
  <si>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</si>
  <si>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</si>
  <si>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</si>
  <si>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</si>
  <si>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</si>
  <si>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</si>
  <si>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</si>
  <si>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</si>
  <si>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</si>
  <si>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</si>
  <si>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</si>
  <si>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</si>
  <si>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</si>
  <si>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</si>
  <si>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</si>
  <si>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</si>
  <si>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</si>
  <si>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</si>
  <si>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</si>
  <si>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</si>
  <si>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</si>
  <si>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</si>
  <si>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</si>
  <si>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</si>
  <si>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</si>
  <si>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</si>
  <si>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</si>
  <si>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</si>
  <si>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</si>
  <si>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</si>
  <si>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</si>
  <si>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</si>
  <si>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</si>
  <si>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</si>
  <si>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</si>
  <si>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</si>
  <si>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</si>
  <si>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</si>
  <si>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</si>
  <si>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</si>
  <si>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</si>
  <si>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</si>
  <si>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</si>
  <si>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</si>
  <si>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</si>
  <si>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</si>
  <si>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</si>
  <si>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</si>
  <si>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</si>
  <si>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</si>
  <si>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</si>
  <si>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</si>
  <si>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</si>
  <si>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</si>
  <si>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</si>
  <si>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</si>
  <si>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</si>
  <si>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</si>
  <si>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</si>
  <si>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</si>
  <si>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</si>
  <si>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</si>
  <si>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</si>
  <si>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</si>
  <si>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</si>
  <si>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</si>
  <si>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</si>
  <si>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</si>
  <si>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</si>
  <si>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</si>
  <si>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</si>
  <si>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</si>
  <si>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</si>
  <si>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</si>
  <si>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</si>
  <si>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</si>
  <si>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</si>
  <si>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</si>
  <si>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</si>
  <si>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</si>
  <si>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</si>
  <si>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</si>
  <si>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</si>
  <si>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</si>
  <si>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</si>
  <si>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</si>
  <si>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</si>
  <si>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</si>
  <si>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</si>
  <si>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</si>
  <si>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</si>
  <si>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</si>
  <si>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</si>
  <si>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</si>
  <si>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</si>
  <si>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</si>
  <si>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</si>
  <si>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</si>
  <si>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</si>
  <si>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</si>
  <si>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</si>
  <si>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</si>
  <si>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</si>
  <si>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</si>
  <si>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</si>
  <si>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</si>
  <si>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</si>
  <si>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</si>
  <si>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</si>
  <si>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</si>
  <si>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</si>
  <si>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</si>
  <si>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</si>
  <si>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</si>
  <si>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</si>
  <si>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</si>
  <si>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</si>
  <si>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</si>
  <si>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</si>
  <si>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</si>
  <si>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</si>
  <si>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</si>
  <si>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</si>
  <si>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</si>
  <si>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</si>
  <si>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</si>
  <si>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</si>
  <si>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</si>
  <si>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</si>
  <si>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</si>
  <si>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</si>
  <si>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</si>
  <si>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</si>
  <si>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</si>
  <si>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</si>
  <si>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</si>
  <si>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</si>
  <si>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</si>
  <si>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</si>
  <si>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</si>
  <si>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</si>
  <si>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</si>
  <si>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</si>
  <si>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</si>
  <si>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</si>
  <si>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</si>
  <si>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</si>
  <si>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</si>
  <si>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</si>
  <si>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</si>
  <si>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</si>
  <si>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</si>
  <si>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</si>
  <si>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</si>
  <si>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</si>
  <si>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</si>
  <si>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</si>
  <si>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</si>
  <si>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</si>
  <si>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</si>
  <si>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</si>
  <si>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</si>
  <si>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</si>
  <si>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</si>
  <si>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</si>
  <si>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</si>
  <si>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</si>
  <si>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</si>
  <si>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</si>
  <si>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</si>
  <si>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</si>
  <si>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</si>
  <si>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</si>
  <si>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</si>
  <si>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</si>
  <si>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</si>
  <si>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</si>
  <si>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</si>
  <si>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</si>
  <si>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</si>
  <si>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</si>
  <si>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</si>
  <si>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</si>
  <si>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</si>
  <si>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</si>
  <si>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</si>
  <si>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</si>
  <si>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</si>
  <si>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</si>
  <si>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</si>
  <si>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</si>
  <si>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</si>
  <si>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</si>
  <si>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</si>
  <si>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</si>
  <si>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</si>
  <si>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</si>
  <si>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</si>
  <si>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</si>
  <si>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</si>
  <si>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</si>
  <si>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</si>
  <si>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</si>
  <si>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</si>
  <si>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</si>
  <si>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</si>
  <si>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</si>
  <si>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</si>
  <si>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</si>
  <si>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</si>
  <si>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</si>
  <si>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</si>
  <si>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</si>
  <si>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</si>
  <si>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</si>
  <si>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</si>
  <si>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</si>
  <si>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</si>
  <si>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</si>
  <si>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</si>
  <si>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</si>
  <si>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</si>
  <si>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</si>
  <si>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</si>
  <si>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</si>
  <si>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</si>
  <si>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</si>
  <si>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</si>
  <si>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</si>
  <si>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</si>
  <si>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</si>
  <si>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</si>
  <si>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</si>
  <si>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</si>
  <si>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</si>
  <si>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</si>
  <si>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</si>
  <si>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</si>
  <si>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</si>
  <si>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</si>
  <si>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</si>
  <si>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</si>
  <si>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</si>
  <si>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</si>
  <si>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</si>
  <si>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</si>
  <si>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</si>
  <si>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</si>
  <si>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</si>
  <si>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</si>
  <si>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</si>
  <si>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</si>
  <si>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</si>
  <si>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</si>
  <si>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</si>
  <si>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</si>
  <si>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</si>
  <si>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</si>
  <si>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</si>
  <si>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</si>
  <si>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</si>
  <si>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</si>
  <si>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</si>
  <si>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</si>
  <si>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</si>
  <si>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</si>
  <si>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</si>
  <si>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</si>
  <si>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</si>
  <si>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</si>
  <si>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</si>
  <si>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</si>
  <si>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</si>
  <si>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</si>
  <si>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</si>
  <si>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</si>
  <si>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</si>
  <si>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</si>
  <si>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</si>
  <si>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</si>
  <si>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</si>
  <si>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</si>
  <si>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</si>
  <si>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</si>
  <si>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</si>
  <si>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</si>
  <si>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</si>
  <si>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</si>
  <si>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</si>
  <si>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</si>
  <si>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</si>
  <si>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</si>
  <si>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</si>
  <si>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</si>
  <si>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</si>
  <si>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</si>
  <si>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</si>
  <si>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</si>
  <si>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</si>
  <si>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</si>
  <si>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</si>
  <si>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</si>
  <si>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</si>
  <si>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</si>
  <si>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</si>
  <si>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</si>
  <si>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</si>
  <si>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</si>
  <si>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</si>
  <si>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</si>
  <si>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</si>
  <si>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</si>
  <si>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</si>
  <si>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</si>
  <si>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</si>
  <si>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</si>
  <si>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</si>
  <si>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</si>
  <si>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</si>
  <si>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</si>
  <si>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</si>
  <si>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</si>
  <si>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</si>
  <si>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</si>
  <si>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</si>
  <si>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</si>
  <si>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</si>
  <si>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</si>
  <si>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</si>
  <si>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</si>
  <si>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</si>
  <si>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</si>
  <si>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</si>
  <si>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</si>
  <si>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</si>
  <si>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</si>
  <si>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</si>
  <si>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</si>
  <si>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</si>
  <si>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</si>
  <si>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</si>
  <si>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</si>
  <si>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</si>
  <si>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</si>
  <si>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</si>
  <si>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</si>
  <si>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</si>
  <si>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</si>
  <si>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</si>
  <si>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</si>
  <si>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</si>
  <si>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</si>
  <si>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</si>
  <si>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</si>
  <si>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</si>
  <si>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</si>
  <si>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</si>
  <si>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</si>
  <si>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</si>
  <si>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</si>
  <si>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</si>
  <si>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</si>
  <si>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</si>
  <si>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</si>
  <si>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</si>
  <si>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</si>
  <si>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</si>
  <si>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</si>
  <si>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</si>
  <si>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</si>
  <si>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</si>
  <si>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</si>
  <si>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</si>
  <si>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</si>
  <si>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</si>
  <si>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</si>
  <si>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</si>
  <si>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</si>
  <si>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</si>
  <si>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</si>
  <si>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</si>
  <si>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</si>
  <si>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</si>
  <si>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</si>
  <si>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</si>
  <si>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</si>
  <si>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</si>
  <si>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</si>
  <si>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</si>
  <si>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</si>
  <si>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</si>
  <si>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</si>
  <si>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</si>
  <si>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</si>
  <si>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</si>
  <si>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</si>
  <si>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</si>
  <si>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</si>
  <si>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</si>
  <si>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</si>
  <si>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</si>
  <si>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</si>
  <si>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</si>
  <si>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</si>
  <si>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</si>
  <si>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</si>
  <si>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</si>
  <si>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</si>
  <si>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</si>
  <si>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</si>
  <si>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</si>
  <si>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</si>
  <si>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</si>
  <si>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</si>
  <si>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</si>
  <si>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</si>
  <si>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</si>
  <si>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</si>
  <si>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</si>
  <si>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</si>
  <si>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</si>
  <si>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</si>
  <si>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</si>
  <si>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</si>
  <si>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</si>
  <si>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</si>
  <si>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</si>
  <si>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</si>
  <si>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</si>
  <si>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</si>
  <si>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</si>
  <si>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</si>
  <si>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</si>
  <si>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</si>
  <si>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</si>
  <si>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</si>
  <si>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</si>
  <si>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</si>
  <si>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</si>
  <si>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</si>
  <si>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</si>
  <si>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</si>
  <si>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</si>
  <si>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</si>
  <si>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</si>
  <si>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</si>
  <si>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</si>
  <si>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</si>
  <si>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</si>
  <si>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</si>
  <si>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</si>
  <si>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</si>
  <si>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</si>
  <si>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</si>
  <si>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</si>
  <si>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</si>
  <si>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</si>
  <si>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</si>
  <si>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</si>
  <si>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</si>
  <si>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</si>
  <si>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</si>
  <si>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</si>
  <si>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</si>
  <si>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</si>
  <si>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</si>
  <si>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</si>
  <si>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</si>
  <si>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</si>
  <si>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</si>
  <si>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</si>
  <si>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</si>
  <si>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</si>
  <si>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</si>
  <si>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</si>
  <si>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</si>
  <si>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</si>
  <si>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</si>
  <si>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</si>
  <si>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</si>
  <si>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</si>
  <si>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</si>
  <si>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</si>
  <si>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</si>
  <si>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</si>
  <si>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</si>
  <si>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</si>
  <si>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</si>
  <si>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</si>
  <si>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</si>
  <si>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</si>
  <si>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</si>
  <si>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</si>
  <si>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</si>
  <si>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</si>
  <si>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</si>
  <si>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</si>
  <si>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</si>
  <si>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</si>
  <si>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</si>
  <si>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</si>
  <si>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</si>
  <si>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</si>
  <si>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</si>
  <si>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</si>
  <si>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</si>
  <si>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</si>
  <si>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</si>
  <si>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</si>
  <si>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</si>
  <si>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</si>
  <si>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</si>
  <si>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</si>
  <si>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</si>
  <si>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</si>
  <si>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</si>
  <si>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</si>
  <si>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</si>
  <si>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</si>
  <si>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</si>
  <si>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</si>
  <si>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</si>
  <si>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</si>
  <si>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</si>
  <si>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</si>
  <si>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</si>
  <si>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</si>
  <si>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</si>
  <si>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</si>
  <si>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</si>
  <si>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</si>
  <si>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</si>
  <si>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</si>
  <si>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</si>
  <si>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</si>
  <si>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</si>
  <si>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</si>
  <si>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</si>
  <si>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</si>
  <si>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</si>
  <si>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</si>
  <si>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</si>
  <si>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</si>
  <si>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</si>
  <si>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</si>
  <si>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</si>
  <si>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</si>
  <si>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</si>
  <si>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</si>
  <si>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</si>
  <si>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</si>
  <si>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</si>
  <si>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</si>
  <si>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</si>
  <si>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</si>
  <si>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</si>
  <si>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</si>
  <si>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</si>
  <si>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</si>
  <si>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</si>
  <si>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</si>
  <si>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</si>
  <si>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</si>
  <si>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</si>
  <si>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</si>
  <si>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</si>
  <si>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</si>
  <si>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</si>
  <si>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</si>
  <si>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</si>
  <si>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</si>
  <si>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</si>
  <si>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</si>
  <si>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</si>
  <si>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</si>
  <si>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</si>
  <si>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</si>
  <si>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</si>
  <si>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</si>
  <si>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</si>
  <si>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</si>
  <si>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</si>
  <si>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</si>
  <si>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</si>
  <si>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</si>
  <si>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</si>
  <si>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</si>
  <si>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</si>
  <si>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</si>
  <si>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</si>
  <si>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</si>
  <si>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</si>
  <si>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</si>
  <si>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</si>
  <si>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</si>
  <si>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</si>
  <si>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</si>
  <si>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</si>
  <si>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</si>
  <si>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</si>
  <si>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</si>
  <si>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</si>
  <si>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</si>
  <si>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</si>
  <si>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</si>
  <si>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</si>
  <si>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</si>
  <si>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</si>
  <si>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</si>
  <si>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</si>
  <si>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</si>
  <si>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</si>
  <si>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</si>
  <si>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</si>
  <si>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</si>
  <si>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</si>
  <si>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</si>
  <si>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</si>
  <si>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</si>
  <si>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</si>
  <si>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</si>
  <si>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</si>
  <si>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</si>
  <si>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</si>
  <si>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</si>
  <si>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</si>
  <si>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</si>
  <si>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</si>
  <si>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</si>
  <si>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</si>
  <si>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</si>
  <si>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</si>
  <si>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</si>
  <si>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</si>
  <si>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</si>
  <si>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</si>
  <si>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</si>
  <si>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</si>
  <si>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</si>
  <si>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</si>
  <si>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</si>
  <si>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</si>
  <si>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</si>
  <si>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</si>
  <si>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</si>
  <si>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</si>
  <si>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</si>
  <si>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</si>
  <si>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</si>
  <si>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</si>
  <si>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</si>
  <si>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</si>
  <si>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</si>
  <si>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</si>
  <si>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</si>
  <si>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</si>
  <si>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</si>
  <si>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</si>
  <si>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</si>
  <si>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</si>
  <si>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</si>
  <si>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</si>
  <si>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</si>
  <si>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</si>
  <si>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</si>
  <si>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</si>
  <si>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</si>
  <si>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</si>
  <si>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</si>
  <si>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</si>
  <si>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</si>
  <si>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</si>
  <si>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</si>
  <si>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</si>
  <si>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</si>
  <si>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</si>
  <si>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</si>
  <si>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</si>
  <si>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</si>
  <si>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</si>
  <si>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</si>
  <si>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</si>
  <si>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</si>
  <si>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</si>
  <si>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</si>
  <si>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</si>
  <si>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</si>
  <si>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</si>
  <si>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</si>
  <si>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</si>
  <si>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</si>
  <si>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</si>
  <si>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</si>
  <si>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</si>
  <si>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</si>
  <si>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</si>
  <si>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</si>
  <si>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</si>
  <si>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</si>
  <si>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</si>
  <si>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</si>
  <si>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</si>
  <si>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</si>
  <si>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</si>
  <si>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</si>
  <si>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</si>
  <si>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</si>
  <si>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</si>
  <si>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</si>
  <si>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</si>
  <si>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</si>
  <si>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</si>
  <si>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</si>
  <si>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</si>
  <si>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</si>
  <si>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</si>
  <si>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</si>
  <si>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</si>
  <si>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</si>
  <si>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</si>
  <si>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</si>
  <si>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</si>
  <si>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</si>
  <si>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</si>
  <si>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</si>
  <si>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</si>
  <si>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</si>
  <si>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</si>
  <si>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</si>
  <si>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</si>
  <si>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</si>
  <si>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</si>
  <si>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</si>
  <si>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</si>
  <si>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</si>
  <si>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</si>
  <si>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</si>
  <si>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</si>
  <si>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</si>
  <si>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</si>
  <si>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</si>
  <si>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</si>
  <si>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</si>
  <si>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</si>
  <si>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</si>
  <si>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</si>
  <si>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</si>
  <si>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</si>
  <si>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</si>
  <si>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</si>
  <si>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</si>
  <si>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</si>
  <si>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</si>
  <si>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</si>
  <si>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</si>
  <si>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</si>
  <si>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</si>
  <si>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</si>
  <si>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</si>
  <si>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</si>
  <si>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</si>
  <si>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</si>
  <si>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</si>
  <si>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</si>
  <si>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</si>
  <si>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</si>
  <si>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</si>
  <si>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</si>
  <si>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</si>
  <si>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</si>
  <si>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</si>
  <si>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</si>
  <si>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</si>
  <si>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</si>
  <si>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</si>
  <si>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</si>
  <si>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</si>
  <si>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</si>
  <si>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</si>
  <si>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</si>
  <si>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</si>
  <si>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</si>
  <si>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</si>
  <si>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</si>
  <si>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</si>
  <si>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</si>
  <si>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</si>
  <si>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</si>
  <si>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</si>
  <si>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</si>
  <si>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</si>
  <si>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</si>
  <si>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</si>
  <si>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</si>
  <si>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</si>
  <si>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</si>
  <si>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</si>
  <si>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</si>
  <si>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</si>
  <si>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</si>
  <si>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</si>
  <si>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</si>
  <si>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</si>
  <si>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</si>
  <si>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</si>
  <si>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</si>
  <si>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</si>
  <si>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</si>
  <si>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</si>
  <si>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</si>
  <si>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</si>
  <si>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</si>
  <si>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</si>
  <si>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</si>
  <si>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</si>
  <si>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</si>
  <si>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</si>
  <si>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</si>
  <si>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</si>
  <si>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</si>
  <si>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</si>
  <si>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</si>
  <si>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</si>
  <si>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</si>
  <si>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</si>
  <si>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</si>
  <si>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</si>
  <si>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</si>
  <si>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</si>
  <si>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</si>
  <si>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</si>
  <si>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</si>
  <si>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</si>
  <si>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</si>
  <si>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</si>
  <si>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</si>
  <si>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</si>
  <si>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</si>
  <si>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</si>
  <si>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</si>
  <si>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</si>
  <si>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</si>
  <si>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</si>
  <si>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</si>
  <si>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</si>
  <si>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</si>
  <si>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</si>
  <si>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</si>
  <si>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</si>
  <si>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</si>
  <si>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</si>
  <si>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</si>
  <si>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</si>
  <si>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</si>
  <si>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</si>
  <si>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</si>
  <si>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</si>
  <si>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</si>
  <si>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</si>
  <si>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</si>
  <si>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</si>
  <si>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</si>
  <si>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</si>
  <si>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</si>
  <si>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</si>
  <si>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</si>
  <si>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</si>
  <si>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</si>
  <si>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</si>
  <si>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</si>
  <si>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</si>
  <si>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</si>
  <si>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</si>
  <si>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</si>
  <si>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</si>
  <si>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</si>
  <si>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</si>
  <si>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</si>
  <si>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</si>
  <si>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</si>
  <si>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</si>
  <si>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</si>
  <si>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</si>
  <si>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</si>
  <si>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</si>
  <si>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</si>
  <si>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</si>
  <si>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</si>
  <si>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</si>
  <si>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</si>
  <si>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</si>
  <si>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</si>
  <si>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</si>
  <si>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</si>
  <si>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</si>
  <si>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</si>
  <si>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</si>
  <si>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</si>
  <si>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</si>
  <si>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</si>
  <si>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</si>
  <si>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</si>
  <si>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</si>
  <si>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</si>
  <si>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</si>
  <si>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</si>
  <si>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</si>
  <si>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</si>
  <si>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</si>
  <si>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</si>
  <si>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</si>
  <si>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</si>
  <si>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</si>
  <si>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</si>
  <si>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</si>
  <si>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</si>
  <si>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</si>
  <si>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</si>
  <si>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</si>
  <si>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</si>
  <si>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</si>
  <si>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</si>
  <si>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</si>
  <si>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</si>
  <si>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</si>
  <si>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</si>
  <si>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</si>
  <si>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</si>
  <si>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</si>
  <si>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</si>
  <si>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</si>
  <si>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</si>
  <si>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</si>
  <si>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</si>
  <si>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</si>
  <si>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</si>
  <si>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</si>
  <si>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</si>
  <si>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</si>
  <si>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</si>
  <si>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</si>
  <si>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</si>
  <si>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</si>
  <si>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</si>
  <si>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</si>
  <si>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</si>
  <si>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</si>
  <si>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</si>
  <si>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</si>
  <si>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</si>
  <si>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</si>
  <si>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</si>
  <si>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</si>
  <si>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</si>
  <si>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</si>
  <si>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</si>
  <si>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</si>
  <si>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</si>
  <si>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</si>
  <si>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</si>
  <si>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</si>
  <si>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</si>
  <si>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</si>
  <si>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</si>
  <si>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</si>
  <si>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</si>
  <si>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</si>
  <si>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</si>
  <si>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</si>
  <si>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</si>
  <si>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</si>
  <si>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</si>
  <si>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</si>
  <si>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</si>
  <si>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</si>
  <si>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</si>
  <si>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</si>
  <si>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</si>
  <si>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</si>
  <si>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</si>
  <si>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</si>
  <si>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</si>
  <si>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</si>
  <si>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</si>
  <si>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</si>
  <si>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</si>
  <si>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</si>
  <si>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</si>
  <si>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</si>
  <si>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</si>
  <si>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</si>
  <si>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</si>
  <si>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</si>
  <si>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</si>
  <si>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</si>
  <si>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</si>
  <si>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</si>
  <si>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</si>
  <si>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</si>
  <si>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</si>
  <si>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</si>
  <si>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</si>
  <si>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</si>
  <si>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</si>
  <si>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</si>
  <si>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</si>
  <si>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</si>
  <si>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</si>
  <si>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</si>
  <si>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</si>
  <si>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</si>
  <si>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</si>
  <si>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</si>
  <si>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</si>
  <si>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</si>
  <si>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</si>
  <si>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</si>
  <si>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</si>
  <si>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</si>
  <si>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</si>
  <si>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</si>
  <si>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</si>
  <si>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</si>
  <si>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</si>
  <si>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</si>
  <si>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</si>
  <si>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</si>
  <si>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</si>
  <si>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</si>
  <si>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</si>
  <si>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</si>
  <si>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</si>
  <si>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</si>
  <si>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</si>
  <si>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</si>
  <si>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</si>
  <si>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</si>
  <si>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</si>
  <si>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</si>
  <si>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</si>
  <si>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</si>
  <si>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</si>
  <si>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</si>
  <si>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</si>
  <si>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</si>
  <si>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</si>
  <si>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</si>
  <si>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</si>
  <si>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</si>
  <si>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</si>
  <si>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</si>
  <si>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</si>
  <si>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</si>
  <si>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</si>
  <si>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</si>
  <si>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</si>
  <si>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</si>
  <si>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</si>
  <si>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</si>
  <si>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</si>
  <si>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</si>
  <si>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</si>
  <si>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</si>
  <si>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</si>
  <si>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</si>
  <si>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</si>
  <si>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</si>
  <si>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</si>
  <si>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</si>
  <si>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</si>
  <si>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</si>
  <si>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</si>
  <si>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</si>
  <si>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</si>
  <si>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</si>
  <si>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</si>
  <si>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</si>
  <si>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</si>
  <si>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</si>
  <si>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</si>
  <si>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</si>
  <si>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</si>
  <si>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</si>
  <si>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</si>
  <si>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</si>
  <si>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</si>
  <si>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</si>
  <si>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</si>
  <si>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</si>
  <si>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</si>
  <si>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</si>
  <si>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</si>
  <si>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</si>
  <si>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</si>
  <si>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</si>
  <si>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</si>
  <si>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</si>
  <si>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</si>
  <si>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</si>
  <si>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</si>
  <si>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</si>
  <si>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</si>
  <si>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</si>
  <si>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</si>
  <si>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</si>
  <si>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</si>
  <si>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</si>
  <si>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</si>
  <si>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</si>
  <si>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</si>
  <si>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</si>
  <si>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</si>
  <si>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</si>
  <si>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</si>
  <si>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</si>
  <si>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</si>
  <si>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</si>
  <si>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</si>
  <si>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</si>
  <si>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</si>
  <si>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</si>
  <si>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</si>
  <si>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</si>
  <si>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</si>
  <si>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</si>
  <si>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</si>
  <si>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</si>
  <si>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</si>
  <si>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</si>
  <si>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</si>
  <si>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</si>
  <si>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</si>
  <si>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</si>
  <si>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</si>
  <si>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</si>
  <si>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</si>
  <si>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</si>
  <si>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</si>
  <si>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</si>
  <si>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</si>
  <si>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</si>
  <si>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</si>
  <si>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</si>
  <si>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</si>
  <si>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</si>
  <si>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</si>
  <si>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</si>
  <si>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</si>
  <si>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</si>
  <si>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</si>
  <si>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</si>
  <si>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</si>
  <si>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</si>
  <si>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</si>
  <si>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</si>
  <si>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</si>
  <si>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</si>
  <si>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</si>
  <si>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</si>
  <si>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</si>
  <si>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</si>
  <si>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</si>
  <si>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</si>
  <si>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</si>
  <si>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</si>
  <si>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</si>
  <si>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</si>
  <si>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</si>
  <si>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</si>
  <si>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</si>
  <si>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</si>
  <si>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</si>
  <si>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</si>
  <si>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</si>
  <si>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</si>
  <si>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</si>
  <si>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</si>
  <si>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</si>
  <si>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</si>
  <si>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</si>
  <si>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</si>
  <si>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</si>
  <si>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</si>
  <si>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</si>
  <si>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</si>
  <si>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</si>
  <si>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</si>
  <si>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</si>
  <si>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</si>
  <si>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</si>
  <si>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</si>
  <si>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</si>
  <si>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</si>
  <si>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</si>
  <si>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</si>
  <si>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</si>
  <si>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</si>
  <si>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</si>
  <si>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</si>
  <si>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</si>
  <si>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</si>
  <si>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</si>
  <si>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</si>
  <si>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</si>
  <si>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</si>
  <si>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</si>
  <si>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</si>
  <si>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</si>
  <si>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</si>
  <si>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</si>
  <si>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</si>
  <si>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</si>
  <si>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</si>
  <si>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</si>
  <si>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</si>
  <si>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</si>
  <si>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</si>
  <si>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</si>
  <si>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</si>
  <si>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</si>
  <si>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</si>
  <si>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</si>
  <si>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</si>
  <si>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</si>
  <si>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</si>
  <si>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</si>
  <si>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</si>
  <si>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</si>
  <si>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</si>
  <si>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</si>
  <si>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</si>
  <si>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</si>
  <si>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</si>
  <si>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</si>
  <si>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</si>
  <si>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</si>
  <si>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</si>
  <si>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</si>
  <si>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</si>
  <si>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</si>
  <si>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</si>
  <si>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</si>
  <si>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</si>
  <si>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</si>
  <si>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</si>
  <si>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</si>
  <si>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</si>
  <si>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</si>
  <si>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</si>
  <si>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</si>
  <si>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</si>
  <si>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</si>
  <si>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</si>
  <si>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</si>
  <si>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</si>
  <si>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</si>
  <si>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</si>
  <si>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</si>
  <si>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</si>
  <si>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</si>
  <si>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</si>
  <si>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</si>
  <si>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</si>
  <si>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</si>
  <si>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</si>
  <si>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</si>
  <si>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</si>
  <si>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</si>
  <si>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</si>
  <si>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</si>
  <si>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</si>
  <si>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</si>
  <si>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</si>
  <si>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</si>
  <si>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</si>
  <si>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</si>
  <si>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</si>
  <si>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</si>
  <si>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</si>
  <si>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</si>
  <si>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</si>
  <si>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</si>
  <si>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</si>
  <si>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</si>
  <si>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</si>
  <si>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</si>
  <si>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</si>
  <si>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</si>
  <si>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</si>
  <si>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</si>
  <si>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</si>
  <si>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</si>
  <si>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</si>
  <si>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</si>
  <si>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</si>
  <si>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</si>
  <si>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</si>
  <si>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</si>
  <si>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</si>
  <si>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</si>
  <si>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</si>
  <si>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</si>
  <si>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</si>
  <si>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</si>
  <si>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</si>
  <si>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</si>
  <si>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</si>
  <si>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</si>
  <si>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</si>
  <si>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</si>
  <si>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</si>
  <si>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</si>
  <si>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</si>
  <si>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</si>
  <si>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</si>
  <si>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</si>
  <si>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</si>
  <si>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</si>
  <si>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</si>
  <si>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</si>
  <si>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</si>
  <si>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</si>
  <si>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</si>
  <si>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</si>
  <si>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</si>
  <si>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</si>
  <si>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</si>
  <si>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</si>
  <si>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</si>
  <si>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</si>
  <si>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</si>
  <si>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</si>
  <si>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</si>
  <si>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</si>
  <si>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</si>
  <si>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</si>
  <si>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</si>
  <si>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</si>
  <si>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</si>
  <si>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</si>
  <si>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</si>
  <si>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</si>
  <si>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</si>
  <si>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</si>
  <si>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</si>
  <si>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</si>
  <si>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</si>
  <si>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</si>
  <si>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</si>
  <si>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</si>
  <si>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</si>
  <si>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</si>
  <si>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</si>
  <si>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</si>
  <si>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</si>
  <si>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</si>
  <si>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</si>
  <si>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</si>
  <si>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</si>
  <si>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</si>
  <si>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</si>
  <si>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</si>
  <si>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</si>
  <si>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</si>
  <si>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</si>
  <si>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</si>
  <si>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</si>
  <si>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</si>
  <si>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</si>
  <si>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</si>
  <si>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</si>
  <si>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</si>
  <si>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</si>
  <si>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</si>
  <si>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</si>
  <si>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</si>
  <si>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</si>
  <si>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</si>
  <si>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</si>
  <si>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</si>
  <si>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</si>
  <si>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</si>
  <si>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</si>
  <si>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</si>
  <si>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</si>
  <si>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</si>
  <si>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</si>
  <si>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</si>
  <si>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</si>
  <si>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</si>
  <si>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</si>
  <si>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</si>
  <si>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</si>
  <si>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</si>
  <si>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</si>
  <si>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</si>
  <si>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</si>
  <si>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</si>
  <si>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</si>
  <si>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</si>
  <si>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</si>
  <si>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</si>
  <si>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</si>
  <si>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</si>
  <si>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</si>
  <si>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</si>
  <si>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</si>
  <si>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</si>
  <si>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</si>
  <si>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</si>
  <si>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</si>
  <si>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</si>
  <si>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</si>
  <si>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</si>
  <si>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</si>
  <si>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</si>
  <si>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</si>
  <si>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</si>
  <si>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</si>
  <si>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</si>
  <si>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</si>
  <si>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</si>
  <si>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</si>
  <si>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</si>
  <si>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</si>
  <si>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</si>
  <si>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</si>
  <si>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</si>
  <si>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</si>
  <si>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</si>
  <si>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</si>
  <si>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</si>
  <si>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</si>
  <si>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</si>
  <si>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</si>
  <si>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</si>
  <si>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</si>
  <si>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</si>
  <si>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</si>
  <si>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</si>
  <si>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</si>
  <si>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</si>
  <si>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</si>
  <si>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</si>
  <si>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</si>
  <si>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</si>
  <si>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</si>
  <si>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</si>
  <si>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</si>
  <si>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</si>
  <si>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</si>
  <si>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</si>
  <si>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</si>
  <si>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</si>
  <si>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</si>
  <si>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</si>
  <si>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</si>
  <si>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</si>
  <si>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</si>
  <si>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</si>
  <si>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</si>
  <si>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</si>
  <si>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</si>
  <si>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</si>
  <si>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</si>
  <si>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</si>
  <si>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</si>
  <si>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</si>
  <si>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</si>
  <si>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</si>
  <si>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</si>
  <si>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</si>
  <si>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</si>
  <si>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</si>
  <si>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</si>
  <si>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</si>
  <si>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</si>
  <si>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</si>
  <si>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</si>
  <si>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</si>
  <si>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</si>
  <si>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</si>
  <si>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</si>
  <si>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</si>
  <si>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</si>
  <si>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</si>
  <si>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</si>
  <si>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</si>
  <si>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</si>
  <si>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</si>
  <si>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</si>
  <si>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</si>
  <si>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</si>
  <si>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</si>
  <si>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</si>
  <si>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</si>
  <si>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</si>
  <si>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</si>
  <si>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</si>
  <si>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</si>
  <si>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</si>
  <si>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</si>
  <si>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</si>
  <si>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</si>
  <si>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</si>
  <si>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</si>
  <si>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</si>
  <si>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</si>
  <si>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</si>
  <si>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</si>
  <si>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</si>
  <si>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</si>
  <si>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</si>
  <si>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</si>
  <si>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</si>
  <si>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</si>
  <si>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</si>
  <si>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</si>
  <si>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</si>
  <si>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</si>
  <si>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</si>
  <si>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</si>
  <si>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</si>
  <si>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</si>
  <si>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</si>
  <si>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</si>
  <si>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</si>
  <si>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</si>
  <si>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</si>
  <si>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</si>
  <si>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</si>
  <si>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</si>
  <si>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</si>
  <si>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</si>
  <si>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</si>
  <si>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</si>
  <si>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</si>
  <si>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</si>
  <si>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</si>
  <si>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</si>
  <si>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</si>
  <si>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</si>
  <si>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</si>
  <si>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</si>
  <si>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</si>
  <si>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</si>
  <si>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</si>
  <si>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</si>
  <si>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</si>
  <si>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</si>
  <si>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</si>
  <si>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</si>
  <si>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</si>
  <si>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</si>
  <si>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</si>
  <si>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</si>
  <si>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</si>
  <si>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</si>
  <si>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</si>
  <si>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</si>
  <si>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</si>
  <si>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</si>
  <si>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</si>
  <si>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</si>
  <si>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</si>
  <si>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</si>
  <si>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</si>
  <si>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</si>
  <si>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</si>
  <si>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</si>
  <si>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</si>
  <si>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</si>
  <si>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</si>
  <si>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</si>
  <si>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</si>
  <si>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</si>
  <si>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</si>
  <si>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</si>
  <si>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</si>
  <si>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</si>
  <si>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</si>
  <si>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</si>
  <si>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</si>
  <si>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</si>
  <si>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</si>
  <si>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</si>
  <si>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</si>
  <si>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</si>
  <si>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</si>
  <si>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</si>
  <si>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</si>
  <si>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</si>
  <si>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</si>
  <si>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</si>
  <si>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</si>
  <si>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</si>
  <si>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</si>
  <si>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</si>
  <si>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</si>
  <si>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</si>
  <si>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</si>
  <si>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</si>
  <si>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</si>
  <si>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</si>
  <si>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</si>
  <si>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</si>
  <si>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</si>
  <si>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</si>
  <si>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</si>
  <si>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</si>
  <si>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</si>
  <si>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</si>
  <si>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</si>
  <si>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</si>
  <si>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</si>
  <si>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</si>
  <si>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</si>
  <si>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</si>
  <si>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</si>
  <si>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</si>
  <si>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</si>
  <si>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</si>
  <si>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</si>
  <si>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</si>
  <si>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</si>
  <si>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</si>
  <si>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</si>
  <si>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</si>
  <si>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</si>
  <si>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</si>
  <si>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</si>
  <si>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</si>
  <si>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</si>
  <si>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</si>
  <si>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</si>
  <si>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</si>
  <si>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</si>
  <si>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</si>
  <si>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</si>
  <si>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</si>
  <si>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</si>
  <si>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</si>
  <si>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</si>
  <si>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</si>
  <si>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</si>
  <si>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</si>
  <si>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</si>
  <si>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</si>
  <si>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</si>
  <si>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</si>
  <si>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</si>
  <si>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</si>
  <si>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</si>
  <si>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</si>
  <si>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</si>
  <si>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</si>
  <si>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</si>
  <si>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</si>
  <si>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</si>
  <si>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</si>
  <si>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</si>
  <si>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</si>
  <si>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</si>
  <si>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</si>
  <si>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</si>
  <si>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</si>
  <si>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</si>
  <si>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</si>
  <si>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</si>
  <si>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</si>
  <si>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</si>
  <si>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</si>
  <si>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</si>
  <si>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</si>
  <si>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</si>
  <si>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</si>
  <si>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</si>
  <si>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</si>
  <si>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</si>
  <si>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</si>
  <si>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</si>
  <si>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</si>
  <si>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</si>
  <si>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</si>
  <si>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</si>
  <si>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</si>
  <si>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</si>
  <si>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</si>
  <si>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</si>
  <si>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</si>
  <si>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</si>
  <si>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</si>
  <si>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</si>
  <si>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</si>
  <si>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</si>
  <si>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</si>
  <si>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</si>
  <si>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</si>
  <si>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</si>
  <si>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</si>
  <si>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</si>
  <si>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</si>
  <si>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</si>
  <si>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</si>
  <si>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</si>
  <si>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</si>
  <si>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</si>
  <si>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</si>
  <si>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</si>
  <si>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</si>
  <si>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</si>
  <si>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</si>
  <si>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</si>
  <si>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</si>
  <si>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</si>
  <si>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</si>
  <si>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</si>
  <si>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</si>
  <si>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</si>
  <si>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</si>
  <si>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</si>
  <si>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</si>
  <si>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</si>
  <si>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</si>
  <si>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</si>
  <si>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</si>
  <si>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</si>
  <si>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</si>
  <si>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</si>
  <si>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</si>
  <si>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</si>
  <si>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</si>
  <si>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</si>
  <si>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</si>
  <si>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</si>
  <si>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</si>
  <si>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</si>
  <si>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</si>
  <si>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</si>
  <si>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</si>
  <si>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</si>
  <si>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</si>
  <si>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</si>
  <si>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</si>
  <si>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</si>
  <si>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</si>
  <si>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</si>
  <si>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</si>
  <si>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</si>
  <si>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</si>
  <si>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</si>
  <si>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</si>
  <si>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</si>
  <si>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</si>
  <si>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</si>
  <si>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</si>
  <si>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</si>
  <si>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</si>
  <si>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</si>
  <si>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</si>
  <si>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</si>
  <si>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</si>
  <si>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</si>
  <si>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</si>
  <si>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</si>
  <si>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</si>
  <si>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</si>
  <si>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</si>
  <si>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</si>
  <si>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</si>
  <si>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</si>
  <si>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</si>
  <si>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</si>
  <si>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</si>
  <si>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</si>
  <si>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</si>
  <si>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</si>
  <si>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</si>
  <si>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</si>
  <si>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</si>
  <si>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</si>
  <si>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</si>
  <si>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</si>
  <si>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</si>
  <si>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</si>
  <si>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</si>
  <si>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</si>
  <si>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</si>
  <si>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</si>
  <si>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</si>
  <si>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</si>
  <si>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</si>
  <si>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</si>
  <si>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</si>
  <si>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</si>
  <si>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</si>
  <si>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</si>
  <si>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</si>
  <si>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</si>
  <si>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</si>
  <si>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</si>
  <si>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</si>
  <si>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</si>
  <si>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</si>
  <si>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</si>
  <si>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</si>
  <si>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</si>
  <si>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</si>
  <si>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</si>
  <si>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</si>
  <si>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</si>
  <si>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</si>
  <si>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</si>
  <si>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</si>
  <si>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</si>
  <si>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</si>
  <si>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</si>
  <si>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</si>
  <si>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</si>
  <si>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</si>
  <si>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</si>
  <si>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</si>
  <si>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</si>
  <si>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</si>
  <si>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</si>
  <si>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</si>
  <si>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</si>
  <si>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</si>
  <si>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</si>
  <si>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</si>
  <si>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</si>
  <si>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</si>
  <si>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</si>
  <si>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</si>
  <si>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</si>
  <si>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</si>
  <si>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</si>
  <si>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</si>
  <si>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</si>
  <si>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</si>
  <si>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</si>
  <si>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</si>
  <si>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</si>
  <si>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</si>
  <si>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</si>
  <si>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</si>
  <si>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</si>
  <si>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</si>
  <si>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</si>
  <si>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</si>
  <si>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</si>
  <si>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</si>
  <si>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</si>
  <si>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</si>
  <si>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</si>
  <si>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</si>
  <si>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</si>
  <si>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</si>
  <si>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</si>
  <si>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</si>
  <si>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</si>
  <si>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</si>
  <si>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</si>
  <si>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</si>
  <si>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</si>
  <si>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</si>
  <si>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</si>
  <si>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</si>
  <si>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</si>
  <si>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</si>
  <si>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</si>
  <si>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</si>
  <si>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</si>
  <si>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</si>
  <si>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</si>
  <si>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</si>
  <si>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</si>
  <si>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</si>
  <si>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</si>
  <si>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</si>
  <si>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</si>
  <si>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</si>
  <si>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</si>
  <si>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</si>
  <si>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</si>
  <si>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</si>
  <si>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</si>
  <si>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</si>
  <si>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</si>
  <si>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</si>
  <si>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</si>
  <si>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</si>
  <si>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</si>
  <si>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</si>
  <si>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</si>
  <si>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</si>
  <si>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</si>
  <si>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</si>
  <si>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</si>
  <si>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</si>
  <si>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</si>
  <si>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</si>
  <si>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</si>
  <si>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</si>
  <si>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</si>
  <si>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</si>
  <si>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</si>
  <si>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</si>
  <si>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</si>
  <si>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</si>
  <si>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</si>
  <si>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</si>
  <si>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</si>
  <si>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</si>
  <si>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</si>
  <si>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</si>
  <si>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</si>
  <si>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</si>
  <si>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</si>
  <si>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</si>
  <si>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</si>
  <si>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</si>
  <si>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</si>
  <si>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</si>
  <si>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</si>
  <si>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</si>
  <si>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</si>
  <si>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</si>
  <si>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</si>
  <si>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</si>
  <si>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</si>
  <si>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</si>
  <si>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</si>
  <si>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</si>
  <si>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</si>
  <si>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</si>
  <si>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</si>
  <si>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</si>
  <si>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</si>
  <si>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</si>
  <si>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</si>
  <si>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</si>
  <si>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</si>
  <si>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</si>
  <si>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</si>
  <si>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</si>
  <si>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</si>
  <si>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</si>
  <si>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</si>
  <si>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</si>
  <si>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</si>
  <si>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</si>
  <si>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</si>
  <si>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</si>
  <si>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</si>
  <si>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</si>
  <si>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</si>
  <si>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</si>
  <si>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</si>
  <si>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</si>
  <si>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</si>
  <si>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</si>
  <si>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</si>
  <si>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</si>
  <si>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</si>
  <si>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</si>
  <si>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</si>
  <si>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</si>
  <si>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</si>
  <si>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</si>
  <si>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</si>
  <si>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</si>
  <si>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</si>
  <si>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</si>
  <si>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</si>
  <si>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</si>
  <si>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</si>
  <si>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</si>
  <si>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</si>
  <si>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</si>
  <si>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</si>
  <si>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</si>
  <si>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</si>
  <si>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</si>
  <si>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</si>
  <si>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</si>
  <si>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</si>
  <si>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</si>
  <si>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</si>
  <si>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</si>
  <si>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</si>
  <si>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</si>
  <si>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</si>
  <si>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</si>
  <si>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</si>
  <si>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</si>
  <si>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</si>
  <si>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</si>
  <si>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</si>
  <si>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</si>
  <si>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</si>
  <si>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</si>
  <si>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</si>
  <si>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</si>
  <si>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</si>
  <si>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</si>
  <si>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</si>
  <si>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</si>
  <si>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</si>
  <si>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</si>
  <si>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</si>
  <si>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</si>
  <si>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</si>
  <si>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</si>
  <si>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</si>
  <si>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</si>
  <si>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</si>
  <si>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</si>
  <si>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</si>
  <si>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</si>
  <si>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</si>
  <si>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</si>
  <si>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</si>
  <si>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</si>
  <si>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</si>
  <si>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</si>
  <si>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</si>
  <si>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</si>
  <si>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</si>
  <si>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</si>
  <si>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</si>
  <si>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</si>
  <si>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</si>
  <si>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</si>
  <si>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</si>
  <si>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</si>
  <si>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</si>
  <si>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</si>
  <si>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</si>
  <si>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</si>
  <si>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</si>
  <si>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</si>
  <si>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</si>
  <si>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</si>
  <si>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</si>
  <si>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</si>
  <si>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</si>
  <si>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</si>
  <si>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</si>
  <si>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</si>
  <si>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</si>
  <si>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</si>
  <si>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</si>
  <si>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</si>
  <si>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</si>
  <si>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</si>
  <si>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</si>
  <si>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</si>
  <si>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</si>
  <si>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</si>
  <si>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</si>
  <si>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</si>
  <si>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</si>
  <si>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</si>
  <si>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</si>
  <si>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</si>
  <si>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</si>
  <si>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</si>
  <si>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</si>
  <si>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</si>
  <si>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</si>
  <si>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</si>
  <si>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</si>
  <si>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</si>
  <si>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</si>
  <si>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</si>
  <si>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</si>
  <si>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</si>
  <si>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</si>
  <si>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</si>
  <si>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</si>
  <si>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</si>
  <si>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</si>
  <si>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</si>
  <si>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</si>
  <si>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</si>
  <si>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</si>
  <si>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</si>
  <si>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</si>
  <si>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</si>
  <si>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</si>
  <si>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</si>
  <si>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</si>
  <si>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</si>
  <si>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</si>
  <si>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</si>
  <si>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</si>
  <si>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</si>
  <si>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</si>
  <si>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</si>
  <si>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</si>
  <si>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</si>
  <si>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</si>
  <si>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</si>
  <si>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</si>
  <si>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</si>
  <si>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</si>
  <si>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</si>
  <si>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</si>
  <si>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</si>
  <si>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</si>
  <si>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</si>
  <si>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</si>
  <si>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</si>
  <si>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</si>
  <si>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</si>
  <si>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</si>
  <si>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</si>
  <si>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</si>
  <si>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</si>
  <si>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</si>
  <si>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</si>
  <si>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</si>
  <si>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</si>
  <si>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</si>
  <si>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</si>
  <si>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</si>
  <si>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</si>
  <si>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</si>
  <si>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</si>
  <si>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</si>
  <si>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</si>
  <si>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</si>
  <si>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</si>
  <si>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</si>
  <si>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</si>
  <si>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</si>
  <si>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</si>
  <si>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</si>
  <si>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</si>
  <si>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</si>
  <si>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</si>
  <si>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</si>
  <si>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</si>
  <si>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</si>
  <si>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</si>
  <si>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</si>
  <si>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</si>
  <si>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</si>
  <si>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</si>
  <si>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</si>
  <si>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</si>
  <si>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</si>
  <si>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</si>
  <si>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</si>
  <si>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</si>
  <si>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</si>
  <si>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</si>
  <si>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</si>
  <si>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</si>
  <si>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</si>
  <si>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</si>
  <si>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</si>
  <si>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</si>
  <si>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</si>
  <si>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</si>
  <si>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</si>
  <si>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</si>
  <si>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</si>
  <si>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</si>
  <si>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</si>
  <si>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</si>
  <si>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</si>
  <si>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</si>
  <si>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</si>
  <si>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</si>
  <si>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</si>
  <si>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</si>
  <si>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</si>
  <si>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</si>
  <si>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</si>
  <si>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</si>
  <si>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</si>
  <si>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</si>
  <si>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</si>
  <si>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</si>
  <si>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</si>
  <si>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</si>
  <si>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</si>
  <si>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</si>
  <si>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</si>
  <si>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</si>
  <si>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</si>
  <si>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</si>
  <si>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</si>
  <si>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</si>
  <si>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</si>
  <si>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</si>
  <si>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</si>
  <si>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</si>
  <si>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</si>
  <si>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</si>
  <si>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</si>
  <si>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</si>
  <si>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</si>
  <si>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</si>
  <si>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</si>
  <si>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</si>
  <si>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</si>
  <si>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</si>
  <si>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</si>
  <si>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</si>
  <si>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</si>
  <si>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</si>
  <si>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</si>
  <si>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</si>
  <si>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</si>
  <si>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</si>
  <si>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</si>
  <si>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</si>
  <si>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</si>
  <si>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</si>
  <si>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</si>
  <si>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</si>
  <si>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</si>
  <si>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</si>
  <si>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</si>
  <si>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</si>
  <si>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</si>
  <si>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</si>
  <si>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</si>
  <si>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</si>
  <si>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</si>
  <si>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</si>
  <si>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</si>
  <si>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</si>
  <si>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</si>
  <si>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</si>
  <si>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</si>
  <si>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</si>
  <si>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</si>
  <si>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</si>
  <si>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</si>
  <si>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</si>
  <si>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</si>
  <si>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</si>
  <si>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</si>
  <si>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</si>
  <si>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</si>
  <si>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</si>
  <si>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</si>
  <si>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</si>
  <si>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</si>
  <si>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</si>
  <si>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</si>
  <si>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</si>
  <si>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</si>
  <si>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</si>
  <si>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</si>
  <si>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</si>
  <si>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</si>
  <si>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</si>
  <si>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</si>
  <si>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</si>
  <si>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</si>
  <si>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</si>
  <si>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</si>
  <si>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</si>
  <si>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</si>
  <si>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</si>
  <si>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</si>
  <si>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</si>
  <si>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</si>
  <si>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</si>
  <si>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</si>
  <si>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</si>
  <si>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</si>
  <si>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</si>
  <si>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</si>
  <si>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</si>
  <si>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</si>
  <si>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</si>
  <si>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</si>
  <si>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</si>
  <si>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</si>
  <si>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</si>
  <si>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</si>
  <si>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</si>
  <si>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</si>
  <si>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</si>
  <si>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</si>
  <si>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</si>
  <si>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</si>
  <si>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</si>
  <si>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</si>
  <si>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</si>
  <si>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</si>
  <si>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</si>
  <si>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</si>
  <si>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</si>
  <si>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</si>
  <si>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</si>
  <si>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</si>
  <si>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</si>
  <si>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</si>
  <si>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</si>
  <si>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</si>
  <si>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</si>
  <si>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</si>
  <si>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</si>
  <si>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</si>
  <si>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</si>
  <si>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</si>
  <si>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</si>
  <si>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</si>
  <si>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</si>
  <si>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</si>
  <si>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</si>
  <si>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</si>
  <si>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</si>
  <si>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</si>
  <si>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</si>
  <si>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</si>
  <si>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</si>
  <si>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</si>
  <si>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</si>
  <si>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</si>
  <si>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</si>
  <si>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</si>
  <si>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</si>
  <si>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</si>
  <si>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</si>
  <si>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</si>
  <si>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</si>
  <si>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</si>
  <si>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</si>
  <si>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</si>
  <si>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</si>
  <si>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</si>
  <si>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</si>
  <si>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</si>
  <si>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</si>
  <si>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</si>
  <si>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</si>
  <si>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</si>
  <si>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</si>
  <si>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</si>
  <si>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</si>
  <si>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</si>
  <si>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</si>
  <si>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</si>
  <si>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</si>
  <si>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</si>
  <si>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</si>
  <si>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</si>
  <si>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</si>
  <si>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</si>
  <si>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</si>
  <si>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</si>
  <si>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</si>
  <si>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</si>
  <si>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</si>
  <si>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</si>
  <si>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</si>
  <si>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</si>
  <si>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</si>
  <si>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</si>
  <si>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</si>
  <si>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</si>
  <si>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</si>
  <si>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</si>
  <si>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</si>
  <si>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</si>
  <si>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</si>
  <si>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</si>
  <si>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</si>
  <si>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</si>
  <si>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</si>
  <si>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</si>
  <si>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</si>
  <si>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</si>
  <si>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</si>
  <si>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</si>
  <si>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</si>
  <si>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</si>
  <si>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</si>
  <si>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</si>
  <si>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</si>
  <si>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</si>
  <si>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</si>
  <si>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</si>
  <si>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</si>
  <si>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</si>
  <si>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</si>
  <si>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</si>
  <si>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</si>
  <si>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</si>
  <si>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</si>
  <si>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</si>
  <si>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</si>
  <si>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</si>
  <si>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</si>
  <si>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</si>
  <si>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</si>
  <si>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</si>
  <si>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</si>
  <si>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</si>
  <si>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</si>
  <si>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</si>
  <si>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</si>
  <si>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</si>
  <si>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</si>
  <si>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</si>
  <si>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</si>
  <si>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</si>
  <si>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</si>
  <si>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</si>
  <si>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</si>
  <si>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</si>
  <si>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</si>
  <si>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</si>
  <si>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</si>
  <si>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</si>
  <si>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</si>
  <si>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</si>
  <si>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</si>
  <si>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</si>
  <si>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</si>
  <si>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</si>
  <si>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</si>
  <si>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</si>
  <si>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</si>
  <si>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</si>
  <si>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</si>
  <si>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</si>
  <si>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</si>
  <si>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</si>
  <si>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</si>
  <si>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</si>
  <si>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</si>
  <si>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</si>
  <si>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</si>
  <si>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</si>
  <si>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</si>
  <si>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</si>
  <si>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</si>
  <si>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</si>
  <si>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</si>
  <si>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</si>
  <si>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</si>
  <si>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</si>
  <si>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</si>
  <si>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</si>
  <si>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</si>
  <si>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</si>
  <si>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</si>
  <si>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</si>
  <si>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</si>
  <si>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</si>
  <si>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</si>
  <si>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</si>
  <si>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</si>
  <si>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</si>
  <si>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</si>
  <si>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</si>
  <si>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</si>
  <si>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</si>
  <si>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</si>
  <si>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</si>
  <si>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</si>
  <si>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</si>
  <si>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</si>
  <si>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</si>
  <si>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</si>
  <si>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</si>
  <si>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</si>
  <si>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</si>
  <si>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</si>
  <si>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</si>
  <si>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</si>
  <si>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</si>
  <si>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</si>
  <si>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</si>
  <si>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</si>
  <si>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</si>
  <si>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</si>
  <si>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</si>
  <si>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</si>
  <si>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</si>
  <si>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</si>
  <si>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</si>
  <si>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</si>
  <si>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</si>
  <si>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</si>
  <si>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</si>
  <si>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</si>
  <si>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</si>
  <si>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</si>
  <si>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</si>
  <si>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</si>
  <si>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</si>
  <si>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</si>
  <si>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</si>
  <si>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</si>
  <si>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</si>
  <si>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</si>
  <si>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</si>
  <si>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</si>
  <si>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</si>
  <si>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</si>
  <si>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</si>
  <si>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</si>
  <si>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</si>
  <si>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</si>
  <si>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</si>
  <si>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</si>
  <si>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</si>
  <si>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</si>
  <si>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</si>
  <si>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</si>
  <si>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</si>
  <si>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</si>
  <si>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</si>
  <si>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</si>
  <si>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</si>
  <si>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</si>
  <si>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</si>
  <si>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</si>
  <si>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</si>
  <si>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</si>
  <si>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</si>
  <si>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</si>
  <si>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</si>
  <si>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</si>
  <si>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</si>
  <si>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</si>
  <si>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</si>
  <si>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</si>
  <si>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</si>
  <si>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</si>
  <si>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</si>
  <si>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</si>
  <si>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</si>
  <si>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</si>
  <si>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</si>
  <si>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</si>
  <si>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</si>
  <si>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</si>
  <si>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</si>
  <si>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</si>
  <si>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</si>
  <si>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</si>
  <si>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</si>
  <si>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</si>
  <si>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</si>
  <si>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</si>
  <si>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</si>
  <si>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</si>
  <si>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</si>
  <si>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</si>
  <si>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</si>
  <si>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</si>
  <si>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</si>
  <si>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</si>
  <si>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</si>
  <si>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</si>
  <si>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</si>
  <si>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</si>
  <si>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</si>
  <si>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</si>
  <si>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</si>
  <si>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</si>
  <si>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</si>
  <si>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</si>
  <si>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</si>
  <si>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</si>
  <si>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</si>
  <si>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</si>
  <si>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</si>
  <si>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</si>
  <si>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</si>
  <si>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</si>
  <si>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</si>
  <si>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</si>
  <si>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</si>
  <si>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</si>
  <si>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</si>
  <si>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</si>
  <si>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</si>
  <si>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</si>
  <si>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</si>
  <si>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</si>
  <si>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</si>
  <si>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</si>
  <si>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</si>
  <si>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</si>
  <si>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</si>
  <si>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</si>
  <si>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</si>
  <si>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</si>
  <si>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</si>
  <si>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</si>
  <si>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</si>
  <si>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</si>
  <si>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</si>
  <si>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</si>
  <si>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</si>
  <si>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</si>
  <si>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</si>
  <si>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</si>
  <si>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</si>
  <si>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</si>
  <si>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</si>
  <si>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</si>
  <si>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</si>
  <si>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</si>
  <si>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</si>
  <si>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</si>
  <si>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</si>
  <si>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</si>
  <si>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</si>
  <si>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</si>
  <si>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</si>
  <si>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</si>
  <si>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</si>
  <si>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</si>
  <si>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</si>
  <si>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</si>
  <si>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</si>
  <si>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</si>
  <si>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</si>
  <si>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</si>
  <si>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</si>
  <si>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</si>
  <si>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</si>
  <si>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</si>
  <si>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</si>
  <si>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</si>
  <si>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</si>
  <si>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</si>
  <si>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</si>
  <si>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</si>
  <si>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</si>
  <si>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</si>
  <si>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</si>
  <si>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</si>
  <si>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</si>
  <si>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</si>
  <si>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</si>
  <si>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</si>
  <si>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</si>
  <si>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</si>
  <si>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</si>
  <si>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</si>
  <si>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</si>
  <si>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</si>
  <si>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</si>
  <si>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</si>
  <si>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</si>
  <si>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</si>
  <si>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</si>
  <si>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</si>
  <si>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</si>
  <si>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</si>
  <si>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</si>
  <si>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</si>
  <si>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</si>
  <si>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</si>
  <si>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</si>
  <si>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</si>
  <si>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</si>
  <si>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</si>
  <si>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</si>
  <si>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</si>
  <si>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</si>
  <si>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</si>
  <si>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</si>
  <si>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</si>
  <si>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</si>
  <si>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</si>
  <si>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</si>
  <si>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</si>
  <si>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</si>
  <si>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</si>
  <si>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</si>
  <si>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</si>
  <si>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</si>
  <si>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</si>
  <si>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</si>
  <si>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</si>
  <si>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</si>
  <si>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</si>
  <si>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</si>
  <si>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</si>
  <si>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</si>
  <si>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</si>
  <si>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</si>
  <si>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</si>
  <si>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</si>
  <si>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</si>
  <si>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</si>
  <si>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</si>
  <si>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</si>
  <si>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</si>
  <si>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</si>
  <si>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</si>
  <si>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</si>
  <si>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</si>
  <si>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</si>
  <si>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</si>
  <si>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</si>
  <si>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</si>
  <si>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</si>
  <si>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</si>
  <si>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</si>
  <si>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</si>
  <si>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</si>
  <si>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</si>
  <si>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</si>
  <si>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</si>
  <si>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</si>
  <si>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</si>
  <si>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</si>
  <si>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</si>
  <si>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</si>
  <si>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</si>
  <si>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</si>
  <si>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</si>
  <si>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</si>
  <si>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</si>
  <si>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</si>
  <si>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</si>
  <si>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</si>
  <si>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</si>
  <si>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</si>
  <si>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</si>
  <si>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</si>
  <si>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</si>
  <si>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</si>
  <si>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</si>
  <si>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</si>
  <si>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</si>
  <si>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</si>
  <si>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</si>
  <si>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</si>
  <si>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</si>
  <si>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</si>
  <si>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</si>
  <si>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</si>
  <si>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</si>
  <si>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</si>
  <si>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</si>
  <si>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</si>
  <si>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</si>
  <si>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</si>
  <si>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</si>
  <si>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</si>
  <si>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</si>
  <si>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</si>
  <si>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</si>
  <si>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</si>
  <si>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</si>
  <si>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</si>
  <si>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</si>
  <si>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</si>
  <si>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</si>
  <si>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</si>
  <si>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</si>
  <si>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</si>
  <si>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</si>
  <si>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</si>
  <si>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</si>
  <si>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</si>
  <si>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</si>
  <si>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</si>
  <si>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</si>
  <si>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</si>
  <si>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</si>
  <si>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</si>
  <si>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</si>
  <si>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</si>
  <si>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</si>
  <si>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</si>
  <si>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</si>
  <si>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</si>
  <si>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</si>
  <si>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</si>
  <si>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</si>
  <si>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</si>
  <si>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</si>
  <si>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</si>
  <si>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</si>
  <si>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</si>
  <si>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</si>
  <si>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</si>
  <si>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</si>
  <si>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</si>
  <si>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</si>
  <si>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</si>
  <si>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</si>
  <si>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</si>
  <si>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</si>
  <si>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</si>
  <si>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</si>
  <si>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</si>
  <si>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</si>
  <si>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</si>
  <si>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</si>
  <si>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</si>
  <si>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</si>
  <si>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</si>
  <si>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</si>
  <si>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</si>
  <si>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</si>
  <si>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</si>
  <si>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</si>
  <si>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</si>
  <si>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</si>
  <si>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</si>
  <si>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</si>
  <si>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</si>
  <si>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</si>
  <si>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</si>
  <si>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</si>
  <si>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</si>
  <si>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</si>
  <si>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</si>
  <si>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</si>
  <si>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</si>
  <si>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</si>
  <si>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</si>
  <si>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</si>
  <si>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</si>
  <si>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</si>
  <si>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</si>
  <si>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</si>
  <si>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</si>
  <si>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</si>
  <si>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</si>
  <si>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</si>
  <si>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</si>
  <si>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</si>
  <si>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</si>
  <si>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</si>
  <si>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</si>
  <si>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</si>
  <si>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</si>
  <si>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</si>
  <si>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</si>
  <si>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</si>
  <si>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</si>
  <si>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</si>
  <si>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</si>
  <si>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</si>
  <si>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</si>
  <si>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</si>
  <si>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</si>
  <si>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</si>
  <si>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</si>
  <si>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</si>
  <si>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</si>
  <si>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</si>
  <si>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</si>
  <si>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</si>
  <si>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</si>
  <si>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</si>
  <si>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</si>
  <si>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</si>
  <si>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</si>
  <si>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</si>
  <si>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</si>
  <si>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</si>
  <si>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</si>
  <si>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</si>
  <si>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</si>
  <si>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</si>
  <si>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</si>
  <si>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</si>
  <si>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</si>
  <si>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</si>
  <si>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</si>
  <si>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</si>
  <si>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</si>
  <si>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</si>
  <si>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</si>
  <si>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</si>
  <si>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</si>
  <si>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</si>
  <si>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</si>
  <si>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</si>
  <si>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</si>
  <si>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</si>
  <si>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</si>
  <si>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</si>
  <si>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</si>
  <si>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</si>
  <si>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</si>
  <si>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</si>
  <si>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</si>
  <si>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</si>
  <si>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</si>
  <si>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</si>
  <si>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</si>
  <si>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</si>
  <si>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</si>
  <si>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</si>
  <si>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</si>
  <si>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</si>
  <si>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</si>
  <si>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</si>
  <si>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</si>
  <si>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</si>
  <si>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</si>
  <si>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</si>
  <si>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</si>
  <si>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</si>
  <si>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</si>
  <si>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</si>
  <si>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</si>
  <si>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</si>
  <si>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</si>
  <si>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</si>
  <si>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</si>
  <si>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</si>
  <si>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</si>
  <si>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</si>
  <si>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</si>
  <si>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</si>
  <si>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</si>
  <si>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</si>
  <si>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</si>
  <si>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</si>
  <si>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</si>
  <si>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</si>
  <si>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</si>
  <si>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</si>
  <si>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</si>
  <si>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</si>
  <si>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</si>
  <si>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</si>
  <si>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</si>
  <si>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</si>
  <si>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</si>
  <si>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</si>
  <si>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</si>
  <si>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</si>
  <si>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</si>
  <si>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</si>
  <si>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</si>
  <si>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</si>
  <si>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</si>
  <si>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</si>
  <si>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</si>
  <si>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</si>
  <si>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</si>
  <si>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</si>
  <si>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</si>
  <si>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</si>
  <si>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</si>
  <si>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</si>
  <si>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</si>
  <si>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</si>
  <si>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</si>
  <si>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</si>
  <si>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</si>
  <si>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</si>
  <si>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</si>
  <si>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</si>
  <si>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</si>
  <si>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</si>
  <si>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</si>
  <si>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</si>
  <si>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</si>
  <si>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</si>
  <si>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</si>
  <si>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</si>
  <si>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</si>
  <si>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</si>
  <si>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</si>
  <si>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</si>
  <si>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</si>
  <si>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</si>
  <si>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</si>
  <si>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</si>
  <si>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</si>
  <si>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</si>
  <si>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</si>
  <si>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</si>
  <si>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</si>
  <si>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</si>
  <si>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</si>
  <si>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</si>
  <si>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</si>
  <si>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</si>
  <si>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</si>
  <si>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</si>
  <si>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</si>
  <si>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</si>
  <si>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</si>
  <si>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</si>
  <si>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</si>
  <si>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</si>
  <si>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</si>
  <si>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</si>
  <si>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</si>
  <si>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</si>
  <si>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</si>
  <si>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</si>
  <si>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</si>
  <si>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</si>
  <si>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</si>
  <si>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</si>
  <si>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</si>
  <si>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</si>
  <si>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</si>
  <si>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</si>
  <si>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</si>
  <si>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</si>
  <si>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</si>
  <si>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</si>
  <si>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</si>
  <si>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</si>
  <si>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</si>
  <si>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</si>
  <si>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</si>
  <si>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</si>
  <si>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</si>
  <si>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</si>
  <si>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</si>
  <si>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</si>
  <si>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</si>
  <si>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</si>
  <si>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</si>
  <si>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</si>
  <si>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</si>
  <si>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</si>
  <si>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</si>
  <si>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</si>
  <si>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</si>
  <si>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</si>
  <si>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</si>
  <si>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</si>
  <si>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</si>
  <si>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</si>
  <si>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</si>
  <si>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</si>
  <si>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</si>
  <si>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</si>
  <si>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</si>
  <si>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</si>
  <si>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</si>
  <si>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</si>
  <si>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</si>
  <si>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</si>
  <si>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</si>
  <si>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</si>
  <si>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</si>
  <si>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</si>
  <si>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</si>
  <si>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</si>
  <si>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</si>
  <si>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</si>
  <si>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</si>
  <si>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</si>
  <si>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</si>
  <si>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</si>
  <si>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</si>
  <si>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</si>
  <si>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</si>
  <si>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</si>
  <si>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</si>
  <si>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</si>
  <si>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</si>
  <si>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</si>
  <si>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</si>
  <si>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</si>
  <si>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</si>
  <si>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</si>
  <si>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</si>
  <si>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</si>
  <si>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</si>
  <si>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</si>
  <si>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</si>
  <si>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</si>
  <si>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</si>
  <si>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</si>
  <si>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</si>
  <si>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</si>
  <si>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</si>
  <si>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</si>
  <si>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</si>
  <si>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</si>
  <si>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</si>
  <si>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</si>
  <si>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</si>
  <si>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</si>
  <si>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</si>
  <si>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</si>
  <si>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</si>
  <si>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</si>
  <si>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</si>
  <si>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</si>
  <si>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</si>
  <si>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</si>
  <si>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</si>
  <si>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</si>
  <si>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</si>
  <si>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</si>
  <si>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</si>
  <si>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</si>
  <si>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</si>
  <si>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</si>
  <si>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</si>
  <si>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</si>
  <si>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</si>
  <si>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</si>
  <si>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</si>
  <si>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</si>
  <si>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</si>
  <si>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</si>
  <si>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</si>
  <si>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</si>
  <si>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</si>
  <si>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</si>
  <si>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</si>
  <si>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</si>
  <si>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</si>
  <si>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</si>
  <si>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</si>
  <si>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</si>
  <si>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</si>
  <si>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</si>
  <si>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</si>
  <si>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</si>
  <si>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</si>
  <si>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</si>
  <si>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</si>
  <si>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</si>
  <si>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</si>
  <si>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</si>
  <si>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</si>
  <si>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</si>
  <si>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</si>
  <si>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</si>
  <si>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</si>
  <si>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</si>
  <si>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</si>
  <si>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</si>
  <si>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</si>
  <si>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</si>
  <si>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</si>
  <si>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</si>
  <si>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</si>
  <si>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</si>
  <si>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</si>
  <si>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</si>
  <si>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</si>
  <si>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</si>
  <si>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</si>
  <si>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</si>
  <si>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</si>
  <si>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</si>
  <si>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</si>
  <si>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</si>
  <si>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</si>
  <si>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</si>
  <si>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</si>
  <si>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</si>
  <si>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</si>
  <si>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</si>
  <si>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</si>
  <si>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</si>
  <si>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</si>
  <si>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</si>
  <si>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</si>
  <si>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</si>
  <si>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</si>
  <si>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</si>
  <si>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</si>
  <si>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</si>
  <si>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</si>
  <si>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</si>
  <si>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</si>
  <si>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</si>
  <si>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</si>
  <si>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</si>
  <si>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</si>
  <si>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</si>
  <si>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</si>
  <si>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</si>
  <si>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</si>
  <si>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</si>
  <si>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</si>
  <si>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</si>
  <si>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</si>
  <si>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</si>
  <si>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</si>
  <si>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</si>
  <si>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</si>
  <si>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</si>
  <si>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</si>
  <si>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</si>
  <si>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</si>
  <si>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</si>
  <si>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</si>
  <si>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</si>
  <si>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</si>
  <si>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</si>
  <si>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</si>
  <si>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</si>
  <si>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</si>
  <si>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</si>
  <si>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</si>
  <si>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</si>
  <si>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</si>
  <si>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</si>
  <si>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</si>
  <si>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</si>
  <si>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</si>
  <si>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</si>
  <si>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</si>
  <si>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</si>
  <si>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</si>
  <si>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</si>
  <si>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</si>
  <si>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</si>
  <si>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</si>
  <si>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</si>
  <si>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</si>
  <si>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</si>
  <si>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</si>
  <si>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</si>
  <si>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</si>
  <si>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</si>
  <si>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</si>
  <si>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</si>
  <si>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</si>
  <si>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</si>
  <si>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</si>
  <si>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</si>
  <si>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</si>
  <si>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</si>
  <si>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</si>
  <si>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</si>
  <si>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</si>
  <si>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</si>
  <si>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</si>
  <si>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</si>
  <si>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</si>
  <si>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</si>
  <si>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</si>
  <si>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</si>
  <si>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</si>
  <si>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</si>
  <si>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</si>
  <si>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</si>
  <si>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</si>
  <si>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</si>
  <si>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</si>
  <si>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</si>
  <si>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</si>
  <si>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</si>
  <si>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</si>
  <si>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</si>
  <si>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</si>
  <si>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</si>
  <si>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</si>
  <si>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</si>
  <si>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</si>
  <si>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</si>
  <si>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</si>
  <si>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</si>
  <si>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</si>
  <si>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</si>
  <si>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</si>
  <si>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</si>
  <si>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</si>
  <si>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</si>
  <si>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</si>
  <si>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</si>
  <si>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</si>
  <si>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</si>
  <si>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</si>
  <si>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</si>
  <si>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</si>
  <si>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</si>
  <si>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</si>
  <si>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</si>
  <si>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</si>
  <si>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</si>
  <si>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</si>
  <si>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</si>
  <si>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</si>
  <si>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</si>
  <si>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</si>
  <si>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</si>
  <si>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</si>
  <si>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</si>
  <si>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</si>
  <si>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</si>
  <si>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</si>
  <si>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</si>
  <si>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</si>
  <si>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</si>
  <si>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</si>
  <si>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</si>
  <si>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</si>
  <si>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</si>
  <si>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</si>
  <si>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</si>
  <si>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</si>
  <si>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</si>
  <si>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</si>
  <si>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</si>
  <si>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</si>
  <si>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</si>
  <si>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</si>
  <si>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</si>
  <si>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</si>
  <si>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</si>
  <si>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</si>
  <si>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</si>
  <si>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</si>
  <si>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</si>
  <si>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</si>
  <si>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</si>
  <si>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</si>
  <si>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</si>
  <si>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</si>
  <si>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</si>
  <si>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</si>
  <si>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</si>
  <si>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</si>
  <si>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</si>
  <si>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</si>
  <si>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</si>
  <si>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</si>
  <si>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</si>
  <si>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</si>
  <si>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</si>
  <si>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</si>
  <si>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</si>
  <si>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</si>
  <si>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</si>
  <si>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</si>
  <si>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</si>
  <si>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</si>
  <si>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</si>
  <si>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</si>
  <si>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</si>
  <si>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</si>
  <si>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</si>
  <si>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</si>
  <si>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</si>
  <si>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</si>
  <si>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</si>
  <si>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</si>
  <si>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</si>
  <si>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</si>
  <si>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</si>
  <si>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</si>
  <si>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</si>
  <si>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</si>
  <si>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</si>
  <si>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</si>
  <si>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</si>
  <si>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</si>
  <si>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</si>
  <si>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</si>
  <si>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</si>
  <si>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</si>
  <si>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</si>
  <si>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</si>
  <si>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</si>
  <si>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</si>
  <si>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</si>
  <si>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</si>
  <si>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</si>
  <si>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</si>
  <si>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</si>
  <si>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</si>
  <si>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</si>
  <si>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</si>
  <si>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</si>
  <si>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</si>
  <si>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</si>
  <si>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</si>
  <si>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</si>
  <si>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</si>
  <si>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</si>
  <si>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</si>
  <si>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</si>
  <si>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</si>
  <si>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</si>
  <si>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</si>
  <si>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</si>
  <si>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</si>
  <si>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</si>
  <si>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</si>
  <si>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</si>
  <si>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</si>
  <si>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</si>
  <si>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</si>
  <si>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</si>
  <si>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</si>
  <si>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</si>
  <si>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</si>
  <si>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</si>
  <si>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</si>
  <si>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</si>
  <si>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</si>
  <si>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</si>
  <si>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</si>
  <si>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</si>
  <si>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</si>
  <si>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</si>
  <si>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</si>
  <si>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</si>
  <si>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</si>
  <si>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</si>
  <si>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</si>
  <si>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</si>
  <si>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</si>
  <si>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</si>
  <si>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</si>
  <si>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</si>
  <si>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</si>
  <si>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</si>
  <si>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</si>
  <si>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</si>
  <si>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</si>
  <si>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</si>
  <si>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</si>
  <si>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</si>
  <si>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</si>
  <si>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</si>
  <si>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</si>
  <si>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</si>
  <si>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</si>
  <si>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</si>
  <si>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</si>
  <si>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</si>
  <si>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</si>
  <si>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</si>
  <si>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</si>
  <si>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</si>
  <si>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</si>
  <si>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</si>
  <si>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</si>
  <si>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</si>
  <si>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</si>
  <si>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</si>
  <si>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</si>
  <si>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</si>
  <si>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</si>
  <si>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</si>
  <si>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</si>
  <si>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</si>
  <si>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</si>
  <si>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</si>
  <si>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</si>
  <si>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</si>
  <si>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</si>
  <si>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</si>
  <si>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</si>
  <si>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</si>
  <si>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</si>
  <si>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</si>
  <si>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</si>
  <si>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</si>
  <si>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</si>
  <si>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</si>
  <si>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</si>
  <si>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</si>
  <si>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</si>
  <si>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</si>
  <si>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</si>
  <si>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</si>
  <si>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</si>
  <si>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</si>
  <si>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</si>
  <si>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</si>
  <si>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</si>
  <si>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</si>
  <si>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</si>
  <si>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</si>
  <si>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</si>
  <si>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</si>
  <si>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</si>
  <si>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</si>
  <si>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</si>
  <si>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</si>
  <si>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</si>
  <si>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</si>
  <si>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</si>
  <si>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</si>
  <si>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</si>
  <si>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</si>
  <si>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</si>
  <si>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</si>
  <si>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</si>
  <si>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</si>
  <si>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</si>
  <si>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</si>
  <si>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</si>
  <si>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</si>
  <si>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</si>
  <si>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</si>
  <si>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</si>
  <si>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</si>
  <si>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</si>
  <si>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</si>
  <si>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</si>
  <si>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</si>
  <si>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</si>
  <si>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</si>
  <si>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</si>
  <si>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</si>
  <si>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</si>
  <si>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</si>
  <si>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</si>
  <si>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</si>
  <si>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</si>
  <si>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</si>
  <si>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</si>
  <si>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</si>
  <si>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</si>
  <si>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</si>
  <si>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</si>
  <si>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</si>
  <si>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</si>
  <si>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</si>
  <si>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</si>
  <si>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</si>
  <si>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</si>
  <si>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</si>
  <si>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</si>
  <si>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</si>
  <si>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</si>
  <si>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</si>
  <si>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</si>
  <si>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</si>
  <si>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</si>
  <si>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</si>
  <si>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</si>
  <si>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</si>
  <si>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</si>
  <si>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</si>
  <si>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</si>
  <si>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</si>
  <si>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</si>
  <si>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</si>
  <si>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</si>
  <si>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</si>
  <si>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</si>
  <si>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</si>
  <si>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</si>
  <si>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</si>
  <si>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</si>
  <si>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</si>
  <si>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</si>
  <si>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</si>
  <si>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</si>
  <si>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</si>
  <si>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</si>
  <si>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</si>
  <si>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</si>
  <si>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</si>
  <si>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</si>
  <si>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</si>
  <si>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</si>
  <si>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</si>
  <si>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</si>
  <si>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</si>
  <si>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</si>
  <si>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</si>
  <si>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</si>
  <si>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</si>
  <si>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</si>
  <si>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</si>
  <si>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</si>
  <si>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</si>
  <si>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</si>
  <si>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</si>
  <si>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</si>
  <si>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</si>
  <si>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</si>
  <si>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</si>
  <si>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</si>
  <si>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</si>
  <si>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</si>
  <si>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</si>
  <si>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</si>
  <si>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</si>
  <si>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</si>
  <si>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</si>
  <si>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</si>
  <si>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</si>
  <si>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</si>
  <si>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</si>
  <si>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</si>
  <si>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</si>
  <si>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</si>
  <si>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</si>
  <si>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</si>
  <si>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</si>
  <si>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</si>
  <si>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</si>
  <si>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</si>
  <si>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</si>
  <si>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</si>
  <si>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</si>
  <si>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</si>
  <si>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</si>
  <si>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</si>
  <si>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</si>
  <si>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</si>
  <si>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</si>
  <si>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</si>
  <si>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</si>
  <si>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</si>
  <si>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</si>
  <si>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</si>
  <si>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</si>
  <si>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</si>
  <si>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</si>
  <si>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</si>
  <si>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</si>
  <si>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</si>
  <si>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</si>
  <si>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</si>
  <si>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</si>
  <si>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</si>
  <si>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</si>
  <si>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</si>
  <si>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</si>
  <si>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</si>
  <si>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</si>
  <si>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</si>
  <si>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</si>
  <si>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</si>
  <si>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</si>
  <si>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</si>
  <si>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</si>
  <si>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</si>
  <si>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</si>
  <si>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</si>
  <si>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</si>
  <si>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</si>
  <si>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</si>
  <si>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</si>
  <si>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</si>
  <si>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</si>
  <si>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</si>
  <si>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</si>
  <si>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</si>
  <si>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</si>
  <si>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</si>
  <si>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</si>
  <si>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</si>
  <si>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</si>
  <si>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</si>
  <si>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</si>
  <si>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</si>
  <si>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</si>
  <si>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</si>
  <si>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</si>
  <si>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</si>
  <si>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</si>
  <si>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</si>
  <si>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</si>
  <si>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</si>
  <si>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</si>
  <si>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</si>
  <si>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</si>
  <si>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</si>
  <si>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</si>
  <si>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</si>
  <si>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</si>
  <si>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</si>
  <si>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</si>
  <si>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</si>
  <si>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</si>
  <si>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</si>
  <si>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</si>
  <si>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</si>
  <si>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</si>
  <si>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</si>
  <si>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</si>
  <si>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</si>
  <si>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</si>
  <si>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</si>
  <si>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</si>
  <si>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</si>
  <si>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</si>
  <si>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</si>
  <si>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</si>
  <si>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</si>
  <si>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</si>
  <si>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</si>
  <si>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</si>
  <si>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</si>
  <si>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</si>
  <si>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</si>
  <si>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</si>
  <si>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</si>
  <si>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</si>
  <si>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</si>
  <si>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</si>
  <si>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</si>
  <si>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</si>
  <si>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</si>
  <si>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</si>
  <si>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</si>
  <si>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</si>
  <si>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</si>
  <si>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</si>
  <si>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</si>
  <si>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</si>
  <si>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</si>
  <si>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</si>
  <si>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</si>
  <si>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</si>
  <si>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</si>
  <si>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</si>
  <si>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</si>
  <si>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</si>
  <si>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</si>
  <si>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</si>
  <si>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</si>
  <si>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</si>
  <si>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</si>
  <si>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</si>
  <si>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</si>
  <si>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</si>
  <si>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</si>
  <si>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</si>
  <si>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</si>
  <si>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</si>
  <si>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</si>
  <si>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</si>
  <si>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</si>
  <si>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</si>
  <si>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</si>
  <si>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</si>
  <si>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</si>
  <si>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</si>
  <si>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</si>
  <si>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</si>
  <si>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</si>
  <si>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</si>
  <si>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</si>
  <si>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</si>
  <si>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</si>
  <si>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</si>
  <si>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</si>
  <si>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</si>
  <si>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</si>
  <si>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</si>
  <si>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</si>
  <si>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</si>
  <si>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</si>
  <si>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</si>
  <si>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</si>
  <si>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</si>
  <si>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</si>
  <si>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</si>
  <si>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</si>
  <si>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</si>
  <si>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</si>
  <si>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</si>
  <si>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</si>
  <si>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</si>
  <si>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</si>
  <si>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</si>
  <si>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</si>
  <si>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</si>
  <si>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</si>
  <si>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</si>
  <si>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</si>
  <si>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</si>
  <si>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</si>
  <si>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</si>
  <si>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</si>
  <si>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</si>
  <si>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</si>
  <si>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</si>
  <si>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</si>
  <si>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</si>
  <si>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</si>
  <si>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</si>
  <si>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</si>
  <si>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</si>
  <si>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</si>
  <si>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</si>
  <si>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</si>
  <si>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</si>
  <si>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</si>
  <si>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</si>
  <si>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</si>
  <si>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</si>
  <si>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</si>
  <si>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</si>
  <si>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</si>
  <si>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</si>
  <si>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</si>
  <si>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</si>
  <si>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</si>
  <si>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</si>
  <si>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</si>
  <si>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</si>
  <si>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</si>
  <si>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</si>
  <si>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</si>
  <si>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</si>
  <si>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</si>
  <si>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</si>
  <si>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</si>
  <si>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</si>
  <si>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</si>
  <si>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</si>
  <si>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</si>
  <si>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</si>
  <si>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</si>
  <si>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</si>
  <si>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</si>
  <si>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</si>
  <si>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</si>
  <si>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</si>
  <si>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</si>
  <si>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</si>
  <si>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</si>
  <si>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</si>
  <si>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</si>
  <si>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</si>
  <si>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</si>
  <si>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</si>
  <si>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</si>
  <si>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</si>
  <si>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</si>
  <si>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</si>
  <si>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</si>
  <si>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</si>
  <si>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</si>
  <si>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</si>
  <si>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</si>
  <si>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</si>
  <si>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</si>
  <si>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</si>
  <si>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</si>
  <si>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</si>
  <si>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</si>
  <si>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</si>
  <si>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</si>
  <si>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</si>
  <si>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</si>
  <si>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</si>
  <si>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</si>
  <si>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</si>
  <si>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</si>
  <si>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</si>
  <si>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</si>
  <si>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</si>
  <si>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</si>
  <si>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</si>
  <si>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</si>
  <si>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</si>
  <si>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</si>
  <si>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</si>
  <si>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</si>
  <si>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</si>
  <si>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</si>
  <si>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</si>
  <si>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</si>
  <si>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</si>
  <si>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</si>
  <si>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</si>
  <si>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</si>
  <si>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</si>
  <si>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</si>
  <si>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</si>
  <si>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</si>
  <si>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</si>
  <si>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</si>
  <si>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</si>
  <si>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</si>
  <si>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</si>
  <si>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</si>
  <si>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</si>
  <si>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</si>
  <si>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</si>
  <si>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</si>
  <si>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</si>
  <si>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</si>
  <si>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</si>
  <si>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</si>
  <si>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</si>
  <si>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</si>
  <si>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</si>
  <si>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</si>
  <si>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</si>
  <si>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</si>
  <si>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</si>
  <si>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</si>
  <si>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</si>
  <si>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</si>
  <si>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</si>
  <si>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</si>
  <si>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</si>
  <si>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</si>
  <si>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</si>
  <si>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</si>
  <si>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</si>
  <si>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</si>
  <si>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</si>
  <si>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</si>
  <si>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</si>
  <si>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</si>
  <si>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</si>
  <si>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</si>
  <si>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</si>
  <si>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</si>
  <si>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</si>
  <si>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</si>
  <si>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</si>
  <si>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</si>
  <si>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</si>
  <si>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</si>
  <si>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</si>
  <si>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</si>
  <si>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</si>
  <si>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</si>
  <si>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</si>
  <si>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</si>
  <si>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</si>
  <si>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</si>
  <si>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</si>
  <si>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</si>
  <si>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</si>
  <si>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</si>
  <si>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</si>
  <si>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</si>
  <si>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</si>
  <si>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</si>
  <si>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</si>
  <si>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</si>
  <si>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</si>
  <si>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</si>
  <si>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</si>
  <si>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</si>
  <si>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</si>
  <si>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</si>
  <si>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</si>
  <si>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</si>
  <si>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</si>
  <si>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</si>
  <si>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</si>
  <si>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</si>
  <si>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</si>
  <si>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</si>
  <si>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</si>
  <si>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</si>
  <si>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</si>
  <si>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</si>
  <si>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</si>
  <si>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</si>
  <si>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</si>
  <si>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</si>
  <si>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</si>
  <si>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</si>
  <si>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</si>
  <si>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</si>
  <si>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</si>
  <si>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</si>
  <si>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</si>
  <si>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</si>
  <si>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</si>
  <si>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</si>
  <si>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</si>
  <si>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</si>
  <si>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</si>
  <si>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</si>
  <si>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</si>
  <si>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</si>
  <si>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</si>
  <si>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</si>
  <si>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</si>
  <si>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</si>
  <si>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</si>
  <si>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</si>
  <si>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</si>
  <si>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</si>
  <si>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</si>
  <si>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</si>
  <si>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</si>
  <si>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</si>
  <si>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</si>
  <si>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</si>
  <si>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</si>
  <si>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</si>
  <si>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</si>
  <si>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</si>
  <si>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</si>
  <si>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</si>
  <si>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</si>
  <si>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</si>
  <si>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</si>
  <si>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</si>
  <si>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</si>
  <si>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</si>
  <si>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</si>
  <si>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</si>
  <si>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</si>
  <si>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</si>
  <si>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</si>
  <si>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</si>
  <si>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</si>
  <si>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</si>
  <si>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</si>
  <si>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</si>
  <si>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</si>
  <si>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</si>
  <si>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</si>
  <si>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</si>
  <si>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</si>
  <si>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</si>
  <si>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</si>
  <si>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</si>
  <si>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</si>
  <si>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</si>
  <si>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</si>
  <si>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</si>
  <si>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</si>
  <si>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</si>
  <si>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</si>
  <si>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</si>
  <si>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</si>
  <si>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</si>
  <si>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</si>
  <si>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</si>
  <si>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</si>
  <si>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</si>
  <si>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</si>
  <si>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</si>
  <si>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</si>
  <si>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</si>
  <si>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</si>
  <si>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</si>
  <si>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</si>
  <si>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</si>
  <si>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</si>
  <si>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</si>
  <si>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</si>
  <si>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</si>
  <si>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</si>
  <si>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</si>
  <si>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</si>
  <si>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</si>
  <si>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</si>
  <si>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</si>
  <si>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</si>
  <si>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</si>
  <si>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</si>
  <si>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</si>
  <si>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</si>
  <si>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</si>
  <si>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</si>
  <si>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</si>
  <si>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</si>
  <si>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</si>
  <si>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</si>
  <si>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</si>
  <si>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</si>
  <si>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</si>
  <si>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</si>
  <si>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</si>
  <si>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</si>
  <si>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</si>
  <si>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</si>
  <si>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</si>
  <si>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</si>
  <si>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</si>
  <si>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</si>
  <si>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</si>
  <si>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</si>
  <si>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</si>
  <si>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</si>
  <si>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</si>
  <si>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</si>
  <si>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</si>
  <si>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</si>
  <si>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</si>
  <si>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</si>
  <si>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</si>
  <si>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</si>
  <si>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</si>
  <si>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</si>
  <si>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</si>
  <si>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</si>
  <si>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</si>
  <si>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</si>
  <si>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</si>
  <si>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</si>
  <si>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</si>
  <si>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</si>
  <si>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</si>
  <si>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</si>
  <si>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</si>
  <si>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</si>
  <si>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</si>
  <si>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</si>
  <si>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</si>
  <si>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</si>
  <si>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</si>
  <si>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</si>
  <si>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</si>
  <si>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</si>
  <si>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</si>
  <si>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</si>
  <si>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</si>
  <si>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</si>
  <si>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</si>
  <si>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</si>
  <si>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</si>
  <si>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</si>
  <si>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</si>
  <si>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</si>
  <si>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</si>
  <si>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</si>
  <si>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</si>
  <si>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</si>
  <si>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</si>
  <si>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</si>
  <si>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</si>
  <si>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</si>
  <si>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</si>
  <si>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</si>
  <si>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</si>
  <si>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</si>
  <si>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</si>
  <si>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</si>
  <si>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</si>
  <si>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</si>
  <si>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</si>
  <si>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</si>
  <si>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</si>
  <si>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</si>
  <si>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</si>
  <si>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</si>
  <si>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</si>
  <si>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</si>
  <si>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</si>
  <si>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</si>
  <si>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</si>
  <si>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</si>
  <si>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</si>
  <si>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</si>
  <si>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</si>
  <si>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</si>
  <si>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</si>
  <si>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</si>
  <si>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</si>
  <si>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</si>
  <si>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</si>
  <si>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</si>
  <si>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</si>
  <si>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</si>
  <si>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</si>
  <si>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</si>
  <si>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</si>
  <si>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</si>
  <si>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</si>
  <si>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</si>
  <si>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</si>
  <si>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</si>
  <si>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</si>
  <si>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</si>
  <si>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</si>
  <si>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</si>
  <si>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</si>
  <si>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</si>
  <si>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</si>
  <si>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</si>
  <si>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</si>
  <si>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</si>
  <si>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</si>
  <si>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</si>
  <si>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</si>
  <si>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</si>
  <si>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</si>
  <si>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</si>
  <si>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</si>
  <si>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</si>
  <si>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</si>
  <si>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</si>
  <si>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</si>
  <si>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</si>
  <si>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</si>
  <si>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</si>
  <si>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</si>
  <si>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</si>
  <si>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</si>
  <si>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</si>
  <si>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</si>
  <si>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</si>
  <si>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</si>
  <si>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</si>
  <si>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</si>
  <si>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</si>
  <si>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</si>
  <si>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</si>
  <si>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</si>
  <si>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</si>
  <si>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</si>
  <si>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</si>
  <si>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</si>
  <si>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</si>
  <si>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</si>
  <si>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</si>
  <si>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</si>
  <si>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</si>
  <si>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</si>
  <si>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</si>
  <si>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</si>
  <si>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</si>
  <si>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</si>
  <si>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</si>
  <si>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</si>
  <si>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</si>
  <si>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</si>
  <si>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</si>
  <si>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</si>
  <si>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</si>
  <si>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</si>
  <si>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</si>
  <si>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</si>
  <si>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</si>
  <si>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</si>
  <si>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</si>
  <si>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</si>
  <si>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</si>
  <si>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</si>
  <si>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</si>
  <si>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</si>
  <si>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</si>
  <si>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</si>
  <si>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</si>
  <si>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</si>
  <si>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</si>
  <si>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</si>
  <si>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</si>
  <si>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</si>
  <si>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</si>
  <si>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</si>
  <si>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</si>
  <si>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</si>
  <si>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</si>
  <si>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</si>
  <si>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</si>
  <si>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</si>
  <si>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</si>
  <si>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</si>
  <si>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</si>
  <si>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</si>
  <si>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</si>
  <si>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</si>
  <si>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</si>
  <si>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</si>
  <si>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</si>
  <si>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</si>
  <si>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</si>
  <si>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</si>
  <si>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</si>
  <si>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</si>
  <si>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</si>
  <si>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</si>
  <si>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</si>
  <si>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</si>
  <si>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</si>
  <si>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</si>
  <si>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</si>
  <si>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</si>
  <si>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</si>
  <si>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</si>
  <si>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</si>
  <si>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</si>
  <si>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</si>
  <si>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</si>
  <si>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</si>
  <si>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</si>
  <si>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</si>
  <si>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</si>
  <si>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</si>
  <si>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</si>
  <si>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</si>
  <si>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</si>
  <si>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</si>
  <si>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</si>
  <si>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</si>
  <si>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</si>
  <si>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</si>
  <si>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</si>
  <si>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</si>
  <si>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</si>
  <si>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</si>
  <si>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</si>
  <si>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</si>
  <si>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</si>
  <si>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</si>
  <si>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</si>
  <si>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</si>
  <si>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</si>
  <si>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</si>
  <si>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</si>
  <si>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</si>
  <si>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</si>
  <si>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</si>
  <si>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</si>
  <si>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</si>
  <si>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</si>
  <si>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</si>
  <si>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</si>
  <si>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</si>
  <si>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</si>
  <si>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</si>
  <si>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</si>
  <si>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</si>
  <si>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</si>
  <si>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</si>
  <si>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</si>
  <si>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</si>
  <si>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</si>
  <si>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</si>
  <si>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</si>
  <si>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</si>
  <si>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</si>
  <si>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</si>
  <si>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</si>
  <si>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</si>
  <si>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</si>
  <si>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</si>
  <si>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</si>
  <si>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</si>
  <si>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</si>
  <si>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</si>
  <si>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</si>
  <si>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</si>
  <si>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</si>
  <si>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</si>
  <si>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</si>
  <si>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</si>
  <si>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</si>
  <si>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</si>
  <si>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</si>
  <si>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</si>
  <si>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</si>
  <si>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</si>
  <si>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</si>
  <si>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</si>
  <si>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</si>
  <si>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</si>
  <si>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</si>
  <si>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</si>
  <si>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</si>
  <si>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</si>
  <si>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</si>
  <si>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</si>
  <si>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</si>
  <si>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</si>
  <si>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</si>
  <si>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</si>
  <si>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</si>
  <si>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</si>
  <si>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</si>
  <si>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</si>
  <si>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</si>
  <si>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</si>
  <si>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</si>
  <si>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</si>
  <si>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</si>
  <si>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</si>
  <si>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</si>
  <si>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</si>
  <si>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</si>
  <si>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</si>
  <si>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</si>
  <si>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</si>
  <si>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</si>
  <si>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</si>
  <si>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</si>
  <si>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</si>
  <si>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</si>
  <si>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</si>
  <si>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</si>
  <si>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</si>
  <si>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</si>
  <si>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</si>
  <si>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</si>
  <si>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</si>
  <si>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</si>
  <si>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</si>
  <si>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</si>
  <si>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</si>
  <si>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</si>
  <si>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</si>
  <si>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</si>
  <si>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</si>
  <si>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</si>
  <si>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</si>
  <si>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</si>
  <si>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</si>
  <si>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</si>
  <si>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</si>
  <si>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</si>
  <si>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</si>
  <si>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</si>
  <si>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</si>
  <si>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</si>
  <si>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</si>
  <si>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</si>
  <si>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</si>
  <si>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</si>
  <si>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</si>
  <si>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</si>
  <si>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</si>
  <si>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</si>
  <si>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</si>
  <si>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</si>
  <si>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</si>
  <si>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</si>
  <si>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</si>
  <si>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</si>
  <si>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</si>
  <si>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</si>
  <si>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</si>
  <si>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</si>
  <si>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</si>
  <si>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</si>
  <si>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</si>
  <si>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</si>
  <si>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</si>
  <si>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</si>
  <si>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</si>
  <si>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</si>
  <si>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</si>
  <si>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</si>
  <si>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</si>
  <si>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</si>
  <si>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</si>
  <si>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</si>
  <si>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</si>
  <si>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</si>
  <si>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</si>
  <si>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</si>
  <si>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</si>
  <si>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</si>
  <si>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</si>
  <si>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</si>
  <si>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</si>
  <si>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</si>
  <si>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</si>
  <si>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</si>
  <si>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</si>
  <si>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</si>
  <si>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</si>
  <si>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</si>
  <si>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</si>
  <si>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</si>
  <si>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</si>
  <si>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</si>
  <si>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</si>
  <si>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</si>
  <si>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</si>
  <si>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</si>
  <si>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</si>
  <si>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</si>
  <si>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</si>
  <si>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</si>
  <si>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</si>
  <si>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</si>
  <si>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</si>
  <si>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</si>
  <si>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</si>
  <si>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</si>
  <si>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</si>
  <si>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</si>
  <si>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</si>
  <si>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</si>
  <si>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</si>
  <si>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</si>
  <si>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</si>
  <si>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</si>
  <si>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</si>
  <si>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</si>
  <si>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</si>
  <si>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</si>
  <si>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</si>
  <si>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</si>
  <si>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</si>
  <si>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</si>
  <si>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</si>
  <si>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</si>
  <si>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</si>
  <si>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</si>
  <si>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</si>
  <si>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</si>
  <si>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</si>
  <si>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</si>
  <si>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</si>
  <si>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</si>
  <si>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</si>
  <si>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</si>
  <si>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</si>
  <si>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</si>
  <si>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</si>
  <si>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</si>
  <si>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</si>
  <si>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</si>
  <si>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</si>
  <si>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</si>
  <si>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</si>
  <si>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</si>
  <si>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</si>
  <si>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</si>
  <si>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</si>
  <si>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</si>
  <si>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</si>
  <si>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</si>
  <si>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</si>
  <si>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</si>
  <si>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</si>
  <si>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</si>
  <si>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</si>
  <si>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</si>
  <si>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</si>
  <si>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</si>
  <si>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</si>
  <si>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</si>
  <si>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</si>
  <si>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</si>
  <si>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</si>
  <si>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</si>
  <si>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</si>
  <si>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</si>
  <si>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</si>
  <si>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</si>
  <si>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</si>
  <si>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</si>
  <si>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</si>
  <si>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</si>
  <si>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</si>
  <si>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</si>
  <si>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</si>
  <si>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</si>
  <si>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</si>
  <si>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</si>
  <si>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</si>
  <si>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</si>
  <si>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</si>
  <si>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</si>
  <si>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</si>
  <si>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</si>
  <si>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</si>
  <si>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</si>
  <si>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</si>
  <si>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</si>
  <si>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</si>
  <si>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</si>
  <si>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</si>
  <si>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</si>
  <si>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</si>
  <si>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</si>
  <si>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</si>
  <si>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</si>
  <si>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</si>
  <si>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</si>
  <si>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</si>
  <si>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</si>
  <si>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</si>
  <si>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</si>
  <si>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</si>
  <si>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</si>
  <si>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</si>
  <si>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</si>
  <si>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</si>
  <si>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</si>
  <si>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</si>
  <si>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</si>
  <si>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</si>
  <si>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</si>
  <si>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</si>
  <si>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</si>
  <si>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</si>
  <si>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</si>
  <si>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</si>
  <si>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</si>
  <si>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</si>
  <si>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</si>
  <si>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</si>
  <si>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</si>
  <si>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</si>
  <si>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</si>
  <si>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</si>
  <si>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</si>
  <si>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</si>
  <si>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</si>
  <si>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</si>
  <si>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</si>
  <si>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</si>
  <si>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</si>
  <si>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</si>
  <si>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</si>
  <si>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</si>
  <si>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</si>
  <si>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</si>
  <si>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</si>
  <si>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</si>
  <si>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</si>
  <si>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</si>
  <si>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</si>
  <si>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</si>
  <si>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</si>
  <si>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</si>
  <si>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</si>
  <si>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</si>
  <si>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</si>
  <si>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</si>
  <si>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</si>
  <si>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</si>
  <si>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</si>
  <si>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</si>
  <si>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</si>
  <si>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</si>
  <si>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</si>
  <si>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</si>
  <si>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</si>
  <si>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</si>
  <si>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</si>
  <si>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</si>
  <si>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</si>
  <si>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</si>
  <si>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</si>
  <si>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</si>
  <si>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</si>
  <si>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</si>
  <si>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</si>
  <si>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</si>
  <si>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</si>
  <si>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</si>
  <si>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</si>
  <si>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</si>
  <si>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</si>
  <si>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</si>
  <si>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</si>
  <si>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</si>
  <si>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</si>
  <si>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</si>
  <si>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</si>
  <si>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</si>
  <si>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</si>
  <si>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</si>
  <si>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</si>
  <si>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</si>
  <si>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</si>
  <si>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</si>
  <si>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</si>
  <si>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</si>
  <si>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</si>
  <si>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</si>
  <si>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</si>
  <si>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</si>
  <si>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</si>
  <si>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</si>
  <si>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</si>
  <si>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</si>
  <si>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</si>
  <si>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</si>
  <si>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</si>
  <si>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</si>
  <si>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</si>
  <si>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</si>
  <si>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</si>
  <si>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</si>
  <si>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</si>
  <si>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</si>
  <si>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</si>
  <si>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</si>
  <si>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</si>
  <si>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</si>
  <si>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</si>
  <si>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</si>
  <si>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</si>
  <si>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</si>
  <si>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</si>
  <si>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</si>
  <si>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</si>
  <si>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</si>
  <si>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</si>
  <si>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</si>
  <si>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</si>
  <si>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</si>
  <si>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</si>
  <si>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</si>
  <si>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</si>
  <si>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</si>
  <si>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</si>
  <si>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</si>
  <si>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</si>
  <si>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</si>
  <si>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</si>
  <si>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</si>
  <si>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</si>
  <si>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</si>
  <si>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</si>
  <si>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</si>
  <si>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</si>
  <si>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</si>
  <si>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</si>
  <si>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</si>
  <si>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</si>
  <si>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</si>
  <si>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</si>
  <si>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</si>
  <si>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</si>
  <si>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</si>
  <si>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</si>
  <si>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</si>
  <si>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</si>
  <si>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</si>
  <si>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</si>
  <si>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</si>
  <si>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</si>
  <si>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</si>
  <si>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</si>
  <si>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</si>
  <si>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</si>
  <si>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</si>
  <si>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</si>
  <si>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</si>
  <si>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</si>
  <si>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</si>
  <si>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</si>
  <si>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</si>
  <si>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</si>
  <si>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</si>
  <si>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</si>
  <si>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</si>
  <si>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</si>
  <si>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</si>
  <si>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</si>
  <si>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</si>
  <si>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</si>
  <si>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</si>
  <si>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</si>
  <si>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</si>
  <si>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</si>
  <si>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</si>
  <si>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</si>
  <si>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</si>
  <si>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</si>
  <si>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</si>
  <si>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</si>
  <si>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</si>
  <si>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</si>
  <si>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</si>
  <si>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</si>
  <si>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</si>
  <si>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</si>
  <si>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</si>
  <si>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</si>
  <si>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</si>
  <si>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</si>
  <si>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</si>
  <si>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</si>
  <si>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</si>
  <si>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</si>
  <si>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</si>
  <si>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</si>
  <si>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</si>
  <si>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</si>
  <si>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</si>
  <si>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</si>
  <si>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</si>
  <si>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</si>
  <si>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</si>
  <si>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</si>
  <si>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</si>
  <si>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</si>
  <si>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</si>
  <si>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</si>
  <si>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</si>
  <si>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</si>
  <si>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</si>
  <si>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</si>
  <si>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</si>
  <si>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</si>
  <si>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</si>
  <si>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</si>
  <si>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</si>
  <si>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</si>
  <si>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</si>
  <si>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</si>
  <si>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</si>
  <si>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</si>
  <si>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</si>
  <si>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</si>
  <si>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</si>
  <si>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</si>
  <si>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</si>
  <si>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</si>
  <si>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</si>
  <si>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</si>
  <si>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</si>
  <si>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</si>
  <si>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</si>
  <si>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</si>
  <si>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</si>
  <si>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</si>
  <si>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</si>
  <si>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</si>
  <si>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</si>
  <si>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</si>
  <si>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</si>
  <si>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</si>
  <si>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</si>
  <si>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</si>
  <si>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</si>
  <si>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</si>
  <si>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</si>
  <si>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</si>
  <si>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</si>
  <si>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</si>
  <si>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</si>
  <si>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</si>
  <si>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</si>
  <si>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</si>
  <si>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</si>
  <si>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</si>
  <si>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</si>
  <si>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</si>
  <si>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</si>
  <si>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</si>
  <si>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</si>
  <si>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</si>
  <si>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</si>
  <si>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</si>
  <si>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</si>
  <si>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</si>
  <si>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</si>
  <si>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</si>
  <si>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</si>
  <si>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</si>
  <si>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</si>
  <si>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</si>
  <si>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</si>
  <si>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</si>
  <si>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</si>
  <si>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</si>
  <si>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</si>
  <si>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</si>
  <si>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</si>
  <si>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</si>
  <si>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</si>
  <si>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</si>
  <si>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</si>
  <si>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</si>
  <si>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</si>
  <si>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</si>
  <si>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</si>
  <si>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</si>
  <si>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</si>
  <si>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</si>
  <si>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</si>
  <si>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</si>
  <si>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</si>
  <si>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</si>
  <si>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</si>
  <si>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</si>
  <si>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</si>
  <si>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</si>
  <si>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</si>
  <si>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</si>
  <si>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</si>
  <si>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</si>
  <si>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</si>
  <si>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</si>
  <si>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</si>
  <si>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</si>
  <si>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</si>
  <si>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</si>
  <si>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</si>
  <si>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</si>
  <si>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</si>
  <si>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</si>
  <si>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</si>
  <si>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</si>
  <si>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</si>
  <si>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</si>
  <si>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</si>
  <si>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</si>
  <si>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</si>
  <si>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</si>
  <si>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</si>
  <si>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</si>
  <si>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</si>
  <si>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</si>
  <si>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</si>
  <si>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</si>
  <si>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</si>
  <si>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</si>
  <si>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</si>
  <si>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</si>
  <si>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</si>
  <si>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</si>
  <si>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</si>
  <si>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</si>
  <si>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</si>
  <si>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</si>
  <si>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</si>
  <si>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</si>
  <si>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</si>
  <si>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</si>
  <si>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</si>
  <si>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</si>
  <si>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</si>
  <si>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</si>
  <si>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</si>
  <si>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</si>
  <si>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</si>
  <si>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</si>
  <si>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</si>
  <si>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</si>
  <si>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</si>
  <si>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</si>
  <si>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</si>
  <si>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</si>
  <si>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</si>
  <si>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</si>
  <si>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</si>
  <si>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</si>
  <si>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</si>
  <si>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</si>
  <si>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</si>
  <si>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</si>
  <si>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</si>
  <si>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</si>
  <si>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</si>
  <si>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</si>
  <si>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</si>
  <si>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</si>
  <si>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</si>
  <si>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</si>
  <si>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</si>
  <si>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</si>
  <si>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</si>
  <si>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</si>
  <si>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</si>
  <si>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</si>
  <si>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</si>
  <si>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</si>
  <si>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</si>
  <si>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</si>
  <si>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</si>
  <si>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</si>
  <si>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</si>
  <si>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</si>
  <si>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</si>
  <si>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</si>
  <si>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</si>
  <si>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</si>
  <si>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</si>
  <si>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</si>
  <si>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</si>
  <si>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</si>
  <si>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</si>
  <si>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</si>
  <si>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</si>
  <si>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</si>
  <si>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</si>
  <si>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</si>
  <si>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</si>
  <si>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</si>
  <si>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</si>
  <si>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</si>
  <si>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</si>
  <si>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</si>
  <si>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</si>
  <si>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</si>
  <si>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</si>
  <si>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</si>
  <si>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</si>
  <si>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</si>
  <si>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</si>
  <si>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</si>
  <si>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</si>
  <si>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</si>
  <si>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</si>
  <si>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</si>
  <si>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</si>
  <si>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</si>
  <si>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</si>
  <si>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</si>
  <si>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</si>
  <si>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</si>
  <si>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</si>
  <si>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</si>
  <si>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</si>
  <si>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</si>
  <si>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</si>
  <si>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</si>
  <si>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</si>
  <si>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</si>
  <si>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</si>
  <si>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</si>
  <si>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</si>
  <si>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</si>
  <si>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</si>
  <si>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</si>
  <si>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</si>
  <si>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</si>
  <si>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</si>
  <si>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</si>
  <si>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</si>
  <si>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</si>
  <si>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</si>
  <si>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</si>
  <si>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</si>
  <si>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</si>
  <si>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</si>
  <si>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</si>
  <si>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</si>
  <si>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</si>
  <si>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</si>
  <si>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</si>
  <si>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</si>
  <si>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</si>
  <si>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</si>
  <si>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</si>
  <si>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</si>
  <si>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</si>
  <si>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</si>
  <si>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</si>
  <si>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</si>
  <si>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</si>
  <si>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</si>
  <si>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</si>
  <si>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</si>
  <si>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</si>
  <si>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</si>
  <si>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</si>
  <si>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</si>
  <si>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</si>
  <si>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</si>
  <si>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</si>
  <si>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</si>
  <si>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</si>
  <si>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</si>
  <si>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</si>
  <si>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</si>
  <si>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</si>
  <si>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</si>
  <si>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</si>
  <si>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</si>
  <si>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</si>
  <si>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</si>
  <si>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</si>
  <si>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</si>
  <si>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</si>
  <si>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</si>
  <si>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</si>
  <si>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</si>
  <si>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</si>
  <si>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</si>
  <si>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</si>
  <si>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</si>
  <si>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</si>
  <si>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</si>
  <si>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</si>
  <si>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</si>
  <si>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</si>
  <si>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</si>
  <si>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</si>
  <si>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</si>
  <si>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</si>
  <si>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</si>
  <si>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</si>
  <si>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</si>
  <si>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</si>
  <si>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</si>
  <si>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</si>
  <si>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</si>
  <si>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</si>
  <si>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</si>
  <si>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</si>
  <si>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</si>
  <si>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</si>
  <si>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</si>
  <si>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</si>
  <si>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</si>
  <si>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</si>
  <si>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</si>
  <si>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</si>
  <si>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</si>
  <si>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</si>
  <si>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</si>
  <si>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</si>
  <si>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</si>
  <si>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</si>
  <si>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</si>
  <si>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</si>
  <si>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</si>
  <si>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</si>
  <si>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</si>
  <si>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</si>
  <si>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</si>
  <si>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</si>
  <si>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</si>
  <si>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</si>
  <si>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</si>
  <si>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</si>
  <si>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</si>
  <si>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</si>
  <si>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</si>
  <si>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</si>
  <si>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</si>
  <si>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</si>
  <si>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</si>
  <si>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</si>
  <si>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</si>
  <si>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</si>
  <si>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</si>
  <si>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</si>
  <si>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</si>
  <si>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</si>
  <si>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</si>
  <si>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</si>
  <si>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</si>
  <si>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</si>
  <si>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</si>
  <si>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</si>
  <si>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</si>
  <si>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</si>
  <si>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</si>
  <si>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</si>
  <si>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</si>
  <si>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</si>
  <si>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</si>
  <si>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</si>
  <si>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</si>
  <si>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</si>
  <si>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</si>
  <si>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</si>
  <si>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</si>
  <si>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</si>
  <si>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</si>
  <si>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</si>
  <si>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</si>
  <si>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</si>
  <si>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</si>
  <si>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</si>
  <si>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</si>
  <si>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</si>
  <si>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</si>
  <si>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</si>
  <si>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</si>
  <si>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</si>
  <si>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</si>
  <si>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</si>
  <si>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</si>
  <si>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</si>
  <si>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</si>
  <si>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</si>
  <si>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</si>
  <si>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</si>
  <si>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</si>
  <si>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</si>
  <si>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</si>
  <si>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</si>
  <si>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</si>
  <si>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</si>
  <si>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</si>
  <si>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</si>
  <si>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</si>
  <si>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</si>
  <si>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</si>
  <si>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</si>
  <si>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</si>
  <si>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</si>
  <si>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</si>
  <si>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</si>
  <si>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</si>
  <si>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</si>
  <si>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</si>
  <si>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</si>
  <si>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</si>
  <si>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</si>
  <si>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</si>
  <si>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</si>
  <si>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</si>
  <si>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</si>
  <si>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</si>
  <si>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</si>
  <si>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</si>
  <si>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</si>
  <si>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</si>
  <si>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</si>
  <si>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</si>
  <si>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</si>
  <si>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</si>
  <si>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</si>
  <si>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</si>
  <si>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</si>
  <si>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</si>
  <si>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</si>
  <si>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</si>
  <si>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</si>
  <si>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</si>
  <si>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</si>
  <si>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</si>
  <si>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</si>
  <si>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</si>
  <si>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</si>
  <si>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</si>
  <si>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</si>
  <si>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</si>
  <si>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</si>
  <si>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</si>
  <si>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</si>
  <si>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</si>
  <si>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</si>
  <si>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</si>
  <si>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</si>
  <si>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</si>
  <si>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</si>
  <si>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</si>
  <si>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</si>
  <si>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</si>
  <si>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</si>
  <si>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</si>
  <si>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</si>
  <si>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</si>
  <si>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</si>
  <si>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</si>
  <si>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</si>
  <si>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</si>
  <si>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</si>
  <si>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</si>
  <si>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</si>
  <si>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</si>
  <si>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</si>
  <si>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</si>
  <si>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</si>
  <si>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</si>
  <si>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</si>
  <si>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</si>
  <si>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</si>
  <si>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</si>
  <si>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</si>
  <si>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</si>
  <si>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</si>
  <si>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</si>
  <si>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</si>
  <si>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</si>
  <si>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</si>
  <si>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</si>
  <si>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</si>
  <si>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</si>
  <si>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</si>
  <si>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</si>
  <si>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</si>
  <si>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</si>
  <si>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</si>
  <si>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</si>
  <si>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</si>
  <si>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</si>
  <si>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</si>
  <si>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</si>
  <si>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</si>
  <si>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</si>
  <si>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</si>
  <si>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</si>
  <si>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</si>
  <si>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</si>
  <si>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</si>
  <si>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</si>
  <si>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</si>
  <si>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</si>
  <si>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</si>
  <si>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</si>
  <si>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</si>
  <si>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</si>
  <si>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</si>
  <si>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</si>
  <si>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</si>
  <si>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</si>
  <si>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</si>
  <si>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</si>
  <si>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</si>
  <si>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</si>
  <si>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</si>
  <si>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</si>
  <si>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</si>
  <si>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</si>
  <si>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</si>
  <si>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</si>
  <si>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</si>
  <si>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</si>
  <si>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</si>
  <si>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</si>
  <si>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</si>
  <si>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</si>
  <si>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</si>
  <si>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</si>
  <si>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</si>
  <si>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</si>
  <si>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</si>
  <si>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</si>
  <si>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</si>
  <si>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</si>
  <si>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</si>
  <si>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</si>
  <si>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</si>
  <si>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</si>
  <si>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</si>
  <si>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</si>
  <si>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</si>
  <si>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</si>
  <si>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</si>
  <si>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</si>
  <si>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</si>
  <si>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</si>
  <si>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</si>
  <si>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</si>
  <si>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</si>
  <si>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</si>
  <si>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</si>
  <si>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</si>
  <si>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</si>
  <si>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</si>
  <si>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</si>
  <si>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</si>
  <si>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</si>
  <si>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</si>
  <si>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</si>
  <si>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</si>
  <si>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</si>
  <si>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</si>
  <si>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</si>
  <si>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</si>
  <si>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</si>
  <si>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</si>
  <si>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</si>
  <si>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</si>
  <si>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</si>
  <si>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</si>
  <si>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</si>
  <si>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</si>
  <si>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</si>
  <si>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</si>
  <si>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</si>
  <si>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</si>
  <si>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</si>
  <si>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</si>
  <si>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</si>
  <si>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</si>
  <si>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</si>
  <si>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</si>
  <si>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</si>
  <si>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</si>
  <si>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</si>
  <si>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</si>
  <si>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</si>
  <si>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</si>
  <si>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</si>
  <si>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</si>
  <si>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</si>
  <si>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</si>
  <si>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</si>
  <si>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</si>
  <si>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</si>
  <si>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</si>
  <si>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</si>
  <si>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</si>
  <si>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</si>
  <si>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</si>
  <si>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</si>
  <si>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</si>
  <si>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</si>
  <si>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</si>
  <si>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</si>
  <si>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</si>
  <si>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</si>
  <si>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</si>
  <si>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</si>
  <si>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</si>
  <si>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</si>
  <si>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</si>
  <si>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</si>
  <si>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</si>
  <si>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</si>
  <si>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</si>
  <si>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</si>
  <si>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</si>
  <si>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</si>
  <si>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</si>
  <si>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</si>
  <si>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</si>
  <si>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</si>
  <si>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</si>
  <si>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</si>
  <si>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</si>
  <si>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</si>
  <si>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</si>
  <si>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</si>
  <si>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</si>
  <si>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</si>
  <si>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</si>
  <si>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</si>
  <si>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</si>
  <si>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</si>
  <si>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</si>
  <si>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</si>
  <si>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</si>
  <si>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</si>
  <si>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</si>
  <si>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</si>
  <si>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</si>
  <si>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</si>
  <si>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</si>
  <si>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</si>
  <si>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</si>
  <si>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</si>
  <si>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</si>
  <si>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</si>
  <si>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</si>
  <si>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</si>
  <si>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</si>
  <si>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</si>
  <si>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</si>
  <si>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</si>
  <si>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</si>
  <si>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</si>
  <si>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</si>
  <si>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</si>
  <si>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</si>
  <si>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</si>
  <si>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</si>
  <si>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</si>
  <si>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</si>
  <si>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</si>
  <si>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</si>
  <si>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</si>
  <si>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</si>
  <si>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</si>
  <si>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</si>
  <si>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</si>
  <si>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</si>
  <si>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</si>
  <si>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</si>
  <si>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</si>
  <si>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</si>
  <si>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</si>
  <si>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</si>
  <si>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</si>
  <si>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</si>
  <si>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</si>
  <si>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</si>
  <si>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</si>
  <si>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</si>
  <si>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</si>
  <si>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</si>
  <si>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</si>
  <si>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</si>
  <si>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</si>
  <si>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</si>
  <si>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</si>
  <si>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</si>
  <si>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</si>
  <si>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</si>
  <si>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</si>
  <si>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</si>
  <si>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</si>
  <si>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</si>
  <si>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</si>
  <si>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</si>
  <si>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</si>
  <si>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</si>
  <si>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</si>
  <si>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</si>
  <si>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</si>
  <si>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</si>
  <si>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</si>
  <si>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</si>
  <si>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</si>
  <si>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</si>
  <si>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</si>
  <si>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</si>
  <si>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</si>
  <si>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</si>
  <si>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</si>
  <si>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</si>
  <si>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</si>
  <si>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</si>
  <si>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</si>
  <si>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</si>
  <si>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</si>
  <si>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</si>
  <si>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</si>
  <si>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</si>
  <si>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</si>
  <si>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</si>
  <si>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</si>
  <si>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</si>
  <si>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</si>
  <si>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</si>
  <si>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</si>
  <si>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</si>
  <si>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</si>
  <si>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</si>
  <si>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</si>
  <si>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</si>
  <si>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</si>
  <si>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</si>
  <si>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</si>
  <si>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</si>
  <si>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</si>
  <si>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</si>
  <si>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</si>
  <si>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</si>
  <si>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</si>
  <si>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</si>
  <si>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</si>
  <si>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</si>
  <si>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</si>
  <si>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</si>
  <si>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</si>
  <si>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</si>
  <si>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</si>
  <si>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</si>
  <si>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</si>
  <si>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</si>
  <si>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</si>
  <si>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</si>
  <si>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</si>
  <si>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</si>
  <si>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</si>
  <si>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</si>
  <si>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</si>
  <si>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</si>
  <si>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</si>
  <si>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</si>
  <si>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</si>
  <si>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</si>
  <si>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</si>
  <si>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</si>
  <si>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</si>
  <si>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</si>
  <si>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</si>
  <si>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</si>
  <si>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</si>
  <si>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</si>
  <si>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</si>
  <si>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</si>
  <si>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</si>
  <si>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</si>
  <si>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</si>
  <si>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</si>
  <si>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</si>
  <si>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</si>
  <si>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</si>
  <si>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</si>
  <si>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</si>
  <si>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</si>
  <si>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</si>
  <si>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</si>
  <si>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</si>
  <si>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</si>
  <si>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</si>
  <si>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</si>
  <si>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</si>
  <si>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</si>
  <si>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</si>
  <si>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</si>
  <si>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</si>
  <si>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</si>
  <si>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</si>
  <si>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</si>
  <si>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</si>
  <si>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</si>
  <si>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</si>
  <si>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</si>
  <si>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</si>
  <si>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</si>
  <si>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</si>
  <si>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</si>
  <si>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</si>
  <si>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</si>
  <si>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</si>
  <si>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</si>
  <si>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</si>
  <si>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</si>
  <si>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</si>
  <si>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</si>
  <si>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</si>
  <si>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</si>
  <si>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</si>
  <si>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</si>
  <si>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</si>
  <si>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</si>
  <si>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</si>
  <si>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</si>
  <si>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</si>
  <si>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</si>
  <si>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</si>
  <si>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</si>
  <si>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</si>
  <si>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</si>
  <si>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</si>
  <si>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</si>
  <si>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</si>
  <si>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</si>
  <si>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</si>
  <si>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</si>
  <si>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</si>
  <si>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</si>
  <si>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</si>
  <si>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</si>
  <si>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</si>
  <si>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</si>
  <si>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</si>
  <si>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</si>
  <si>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</si>
  <si>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</si>
  <si>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</si>
  <si>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</si>
  <si>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</si>
  <si>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</si>
  <si>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</si>
  <si>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</si>
  <si>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</si>
  <si>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</si>
  <si>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</si>
  <si>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</si>
  <si>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</si>
  <si>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</si>
  <si>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</si>
  <si>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</si>
  <si>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</si>
  <si>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</si>
  <si>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</si>
  <si>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</si>
  <si>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</si>
  <si>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</si>
  <si>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</si>
  <si>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</si>
  <si>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</si>
  <si>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</si>
  <si>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</si>
  <si>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</si>
  <si>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</si>
  <si>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</si>
  <si>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</si>
  <si>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</si>
  <si>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</si>
  <si>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</si>
  <si>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</si>
  <si>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</si>
  <si>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</si>
  <si>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</si>
  <si>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</si>
  <si>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</si>
  <si>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</si>
  <si>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</si>
  <si>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</si>
  <si>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</si>
  <si>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</si>
  <si>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</si>
  <si>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</si>
  <si>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</si>
  <si>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</si>
  <si>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</si>
  <si>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</si>
  <si>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</si>
  <si>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</si>
  <si>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</si>
  <si>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</si>
  <si>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</si>
  <si>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</si>
  <si>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</si>
  <si>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</si>
  <si>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</si>
  <si>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</si>
  <si>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</si>
  <si>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</si>
  <si>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</si>
  <si>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</si>
  <si>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</si>
  <si>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</si>
  <si>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</si>
  <si>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</si>
  <si>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</si>
  <si>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</si>
  <si>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</si>
  <si>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</si>
  <si>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</si>
  <si>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</si>
  <si>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</si>
  <si>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</si>
  <si>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</si>
  <si>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</si>
  <si>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</si>
  <si>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</si>
  <si>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</si>
  <si>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</si>
  <si>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</si>
  <si>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</si>
  <si>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</si>
  <si>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</si>
  <si>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</si>
  <si>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</si>
  <si>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</si>
  <si>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</si>
  <si>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</si>
  <si>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</si>
  <si>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</si>
  <si>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</si>
  <si>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</si>
  <si>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</si>
  <si>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</si>
  <si>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</si>
  <si>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</si>
  <si>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</si>
  <si>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</si>
  <si>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</si>
  <si>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</si>
  <si>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</si>
  <si>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</si>
  <si>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</si>
  <si>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</si>
  <si>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</si>
  <si>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</si>
  <si>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</si>
  <si>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</si>
  <si>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</si>
  <si>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</si>
  <si>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</si>
  <si>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</si>
  <si>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</si>
  <si>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</si>
  <si>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</si>
  <si>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</si>
  <si>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</si>
  <si>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</si>
  <si>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</si>
  <si>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</si>
  <si>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</si>
  <si>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</si>
  <si>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</si>
  <si>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</si>
  <si>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</si>
  <si>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</si>
  <si>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</si>
  <si>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</si>
  <si>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</si>
  <si>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</si>
  <si>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</si>
  <si>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</si>
  <si>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</si>
  <si>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</si>
  <si>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</si>
  <si>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</si>
  <si>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</si>
  <si>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</si>
  <si>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</si>
  <si>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</si>
  <si>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</si>
  <si>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</si>
  <si>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</si>
  <si>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</si>
  <si>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</si>
  <si>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</si>
  <si>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</si>
  <si>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</si>
  <si>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</si>
  <si>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</si>
  <si>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</si>
  <si>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</si>
  <si>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</si>
  <si>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</si>
  <si>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</si>
  <si>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</si>
  <si>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</si>
  <si>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</si>
  <si>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</si>
  <si>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</si>
  <si>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</si>
  <si>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</si>
  <si>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</si>
  <si>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</si>
  <si>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</si>
  <si>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</si>
  <si>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</si>
  <si>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</si>
  <si>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</si>
  <si>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</si>
  <si>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</si>
  <si>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</si>
  <si>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</si>
  <si>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</si>
  <si>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</si>
  <si>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</si>
  <si>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</si>
  <si>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</si>
  <si>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</si>
  <si>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</si>
  <si>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</si>
  <si>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</si>
  <si>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</si>
  <si>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</si>
  <si>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</si>
  <si>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</si>
  <si>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</si>
  <si>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</si>
  <si>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</si>
  <si>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</si>
  <si>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</si>
  <si>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</si>
  <si>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</si>
  <si>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</si>
  <si>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</si>
  <si>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</si>
  <si>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</si>
  <si>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</si>
  <si>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</si>
  <si>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</si>
  <si>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</si>
  <si>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</si>
  <si>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</si>
  <si>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</si>
  <si>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</si>
  <si>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</si>
  <si>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</si>
  <si>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</si>
  <si>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</si>
  <si>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</si>
  <si>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</si>
  <si>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</si>
  <si>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</si>
  <si>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</si>
  <si>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</si>
  <si>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</si>
  <si>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</si>
  <si>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</si>
  <si>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</si>
  <si>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</si>
  <si>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</si>
  <si>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</si>
  <si>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</si>
  <si>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</si>
  <si>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</si>
  <si>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</si>
  <si>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</si>
  <si>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</si>
  <si>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</si>
  <si>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</si>
  <si>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</si>
  <si>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</si>
  <si>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</si>
  <si>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</si>
  <si>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</si>
  <si>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</si>
  <si>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</si>
  <si>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</si>
  <si>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</si>
  <si>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</si>
  <si>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</si>
  <si>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</si>
  <si>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</si>
  <si>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</si>
  <si>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</si>
  <si>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</si>
  <si>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</si>
  <si>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</si>
  <si>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</si>
  <si>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</si>
  <si>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</si>
  <si>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</si>
  <si>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</si>
  <si>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</si>
  <si>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</si>
  <si>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</si>
  <si>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</si>
  <si>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</si>
  <si>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</si>
  <si>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</si>
  <si>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</si>
  <si>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</si>
  <si>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</si>
  <si>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</si>
  <si>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</si>
  <si>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</si>
  <si>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</si>
  <si>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</si>
  <si>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</si>
  <si>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</si>
  <si>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</si>
  <si>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</si>
  <si>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</si>
  <si>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</si>
  <si>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</si>
  <si>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</si>
  <si>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</si>
  <si>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</si>
  <si>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</si>
  <si>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</si>
  <si>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</si>
  <si>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</si>
  <si>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</si>
  <si>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</si>
  <si>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</si>
  <si>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</si>
  <si>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</si>
  <si>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</si>
  <si>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</si>
  <si>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</si>
  <si>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</si>
  <si>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</si>
  <si>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</si>
  <si>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</si>
  <si>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</si>
  <si>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</si>
  <si>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</si>
  <si>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</si>
  <si>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</si>
  <si>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</si>
  <si>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</si>
  <si>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</si>
  <si>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</si>
  <si>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</si>
  <si>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</si>
  <si>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</si>
  <si>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</si>
  <si>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</si>
  <si>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</si>
  <si>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</si>
  <si>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</si>
  <si>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</si>
  <si>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</si>
  <si>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</si>
  <si>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</si>
  <si>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</si>
  <si>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</si>
  <si>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</si>
  <si>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</si>
  <si>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</si>
  <si>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</si>
  <si>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</si>
  <si>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</si>
  <si>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</si>
  <si>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</si>
  <si>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</si>
  <si>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</si>
  <si>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</si>
  <si>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</si>
  <si>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</si>
  <si>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</si>
  <si>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</si>
  <si>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</si>
  <si>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</si>
  <si>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</si>
  <si>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</si>
  <si>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</si>
  <si>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</si>
  <si>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</si>
  <si>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</si>
  <si>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</si>
  <si>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</si>
  <si>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</si>
  <si>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</si>
  <si>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</si>
  <si>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</si>
  <si>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</si>
  <si>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</si>
  <si>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</si>
  <si>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</si>
  <si>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</si>
  <si>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</si>
  <si>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</si>
  <si>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</si>
  <si>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</si>
  <si>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</si>
  <si>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</si>
  <si>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</si>
  <si>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</si>
  <si>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</si>
  <si>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</si>
  <si>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</si>
  <si>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</si>
  <si>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</si>
  <si>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</si>
  <si>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</si>
  <si>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</si>
  <si>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</si>
  <si>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</si>
  <si>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</si>
  <si>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</si>
  <si>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</si>
  <si>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</si>
  <si>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</si>
  <si>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</si>
  <si>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</si>
  <si>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</si>
  <si>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</si>
  <si>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</si>
  <si>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</si>
  <si>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</si>
  <si>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</si>
  <si>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</si>
  <si>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</si>
  <si>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</si>
  <si>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</si>
  <si>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</si>
  <si>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</si>
  <si>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</si>
  <si>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</si>
  <si>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</si>
  <si>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</si>
  <si>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</si>
  <si>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</si>
  <si>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</si>
  <si>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</si>
  <si>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</si>
  <si>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</si>
  <si>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</si>
  <si>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</si>
  <si>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</si>
  <si>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</si>
  <si>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</si>
  <si>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</si>
  <si>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</si>
  <si>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</si>
  <si>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</si>
  <si>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</si>
  <si>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</si>
  <si>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</si>
  <si>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</si>
  <si>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</si>
  <si>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</si>
  <si>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</si>
  <si>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</si>
  <si>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</si>
  <si>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</si>
  <si>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</si>
  <si>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</si>
  <si>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</si>
  <si>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</si>
  <si>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</si>
  <si>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</si>
  <si>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</si>
  <si>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</si>
  <si>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</si>
  <si>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</si>
  <si>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</si>
  <si>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</si>
  <si>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</si>
  <si>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</si>
  <si>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</si>
  <si>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</si>
  <si>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</si>
  <si>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</si>
  <si>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</si>
  <si>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</si>
  <si>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</si>
  <si>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</si>
  <si>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</si>
  <si>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</si>
  <si>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</si>
  <si>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</si>
  <si>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</si>
  <si>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</si>
  <si>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</si>
  <si>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</si>
  <si>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</si>
  <si>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</si>
  <si>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</si>
  <si>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</si>
  <si>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</si>
  <si>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</si>
  <si>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</si>
  <si>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</si>
  <si>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</si>
  <si>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</si>
  <si>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</si>
  <si>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</si>
  <si>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</si>
  <si>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</si>
  <si>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</si>
  <si>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</si>
  <si>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</si>
  <si>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</si>
  <si>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</si>
  <si>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</si>
  <si>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</si>
  <si>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</si>
  <si>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</si>
  <si>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</si>
  <si>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</si>
  <si>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</si>
  <si>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</si>
  <si>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</si>
  <si>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</si>
  <si>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</si>
  <si>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</si>
  <si>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</si>
  <si>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</si>
  <si>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</si>
  <si>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</si>
  <si>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</si>
  <si>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</si>
  <si>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</si>
  <si>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</si>
  <si>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</si>
  <si>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</si>
  <si>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</si>
  <si>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</si>
  <si>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</si>
  <si>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</si>
  <si>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</si>
  <si>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</si>
  <si>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</si>
  <si>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</si>
  <si>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</si>
  <si>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</si>
  <si>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</si>
  <si>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</si>
  <si>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</si>
  <si>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</si>
  <si>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</si>
  <si>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</si>
  <si>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</si>
  <si>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</si>
  <si>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</si>
  <si>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</si>
  <si>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</si>
  <si>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</si>
  <si>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</si>
  <si>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</si>
  <si>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</si>
  <si>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</si>
  <si>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</si>
  <si>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</si>
  <si>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</si>
  <si>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</si>
  <si>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</si>
  <si>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</si>
  <si>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</si>
  <si>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</si>
  <si>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</si>
  <si>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</si>
  <si>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</si>
  <si>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</si>
  <si>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</si>
  <si>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</si>
  <si>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</si>
  <si>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</si>
  <si>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</si>
  <si>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</si>
  <si>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</si>
  <si>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</si>
  <si>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</si>
  <si>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</si>
  <si>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</si>
  <si>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</si>
  <si>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</si>
  <si>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</si>
  <si>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</si>
  <si>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</si>
  <si>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</si>
  <si>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</si>
  <si>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</si>
  <si>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</si>
  <si>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</si>
  <si>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</si>
  <si>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</si>
  <si>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</si>
  <si>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</si>
  <si>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</si>
  <si>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</si>
  <si>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</si>
  <si>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</si>
  <si>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</si>
  <si>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</si>
  <si>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</si>
  <si>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</si>
  <si>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</si>
  <si>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</si>
  <si>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</si>
  <si>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</si>
  <si>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</si>
  <si>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</si>
  <si>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</si>
  <si>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</si>
  <si>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</si>
  <si>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</si>
  <si>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</si>
  <si>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</si>
  <si>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</si>
  <si>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</si>
  <si>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</si>
  <si>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</si>
  <si>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</si>
  <si>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</si>
  <si>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</si>
  <si>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</si>
  <si>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</si>
  <si>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</si>
  <si>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</si>
  <si>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</si>
  <si>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</si>
  <si>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</si>
  <si>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</si>
  <si>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</si>
  <si>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</si>
  <si>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</si>
  <si>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</si>
  <si>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</si>
  <si>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</si>
  <si>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</si>
  <si>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</si>
  <si>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</si>
  <si>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</si>
  <si>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</si>
  <si>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</si>
  <si>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</si>
  <si>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</si>
  <si>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</si>
  <si>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</si>
  <si>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</si>
  <si>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</si>
  <si>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</si>
  <si>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</si>
  <si>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</si>
  <si>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</si>
  <si>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</si>
  <si>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</si>
  <si>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</si>
  <si>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</si>
  <si>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</si>
  <si>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</si>
  <si>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</si>
  <si>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</si>
  <si>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</si>
  <si>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</si>
  <si>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</si>
  <si>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</si>
  <si>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</si>
  <si>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</si>
  <si>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</si>
  <si>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</si>
  <si>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</si>
  <si>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</si>
  <si>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</si>
  <si>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</si>
  <si>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</si>
  <si>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</si>
  <si>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</si>
  <si>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</si>
  <si>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</si>
  <si>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</si>
  <si>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</si>
  <si>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</si>
  <si>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</si>
  <si>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</si>
  <si>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</si>
  <si>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</si>
  <si>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</si>
  <si>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</si>
  <si>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</si>
  <si>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</si>
  <si>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</si>
  <si>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</si>
  <si>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</si>
  <si>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</si>
  <si>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</si>
  <si>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</si>
  <si>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</si>
  <si>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</si>
  <si>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</si>
  <si>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</si>
  <si>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</si>
  <si>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</si>
  <si>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</si>
  <si>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</si>
  <si>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</si>
  <si>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</si>
  <si>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</si>
  <si>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</si>
  <si>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</si>
  <si>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</si>
  <si>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</si>
  <si>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</si>
  <si>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</si>
  <si>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</si>
  <si>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</si>
  <si>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</si>
  <si>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</si>
  <si>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</si>
  <si>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</si>
  <si>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</si>
  <si>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</si>
  <si>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</si>
  <si>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</si>
  <si>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</si>
  <si>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</si>
  <si>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</si>
  <si>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</si>
  <si>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</si>
  <si>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</si>
  <si>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</si>
  <si>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</si>
  <si>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</si>
  <si>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</si>
  <si>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</si>
  <si>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</si>
  <si>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</si>
  <si>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</si>
  <si>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</si>
  <si>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</si>
  <si>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</si>
  <si>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</si>
  <si>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</si>
  <si>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</si>
  <si>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</si>
  <si>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</si>
  <si>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</si>
  <si>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</si>
  <si>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</si>
  <si>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</si>
  <si>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</si>
  <si>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</si>
  <si>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</si>
  <si>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</si>
  <si>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</si>
  <si>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</si>
  <si>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</si>
  <si>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</si>
  <si>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</si>
  <si>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</si>
  <si>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</si>
  <si>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</si>
  <si>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</si>
  <si>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</si>
  <si>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</si>
  <si>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</si>
  <si>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</si>
  <si>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</si>
  <si>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</si>
  <si>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</si>
  <si>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</si>
  <si>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</si>
  <si>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</si>
  <si>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</si>
  <si>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</si>
  <si>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</si>
  <si>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</si>
  <si>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</si>
  <si>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</si>
  <si>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</si>
  <si>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</si>
  <si>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</si>
  <si>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</si>
  <si>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</si>
  <si>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</si>
  <si>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</si>
  <si>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</si>
  <si>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</si>
  <si>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</si>
  <si>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</si>
  <si>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</si>
  <si>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</si>
  <si>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</si>
  <si>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</si>
  <si>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</si>
  <si>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</si>
  <si>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</si>
  <si>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</si>
  <si>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</si>
  <si>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</si>
  <si>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</si>
  <si>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</si>
  <si>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</si>
  <si>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</si>
  <si>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</si>
  <si>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</si>
  <si>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</si>
  <si>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</si>
  <si>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</si>
  <si>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</si>
  <si>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</si>
  <si>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</si>
  <si>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</si>
  <si>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</si>
  <si>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</si>
  <si>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</si>
  <si>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</si>
  <si>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</si>
  <si>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</si>
  <si>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</si>
  <si>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</si>
  <si>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</si>
  <si>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</si>
  <si>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</si>
  <si>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</si>
  <si>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</si>
  <si>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</si>
  <si>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</si>
  <si>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</si>
  <si>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</si>
  <si>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</si>
  <si>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</si>
  <si>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</si>
  <si>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</si>
  <si>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</si>
  <si>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</si>
  <si>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</si>
  <si>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</si>
  <si>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</si>
  <si>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</si>
  <si>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</si>
  <si>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</si>
  <si>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</si>
  <si>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</si>
  <si>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</si>
  <si>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</si>
  <si>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</si>
  <si>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</si>
  <si>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</si>
  <si>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</si>
  <si>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</si>
  <si>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</si>
  <si>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</si>
  <si>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</si>
  <si>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</si>
  <si>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</si>
  <si>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</si>
  <si>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</si>
  <si>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</si>
  <si>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</si>
  <si>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</si>
  <si>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</si>
  <si>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</si>
  <si>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</si>
  <si>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</si>
  <si>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</si>
  <si>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</si>
  <si>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</si>
  <si>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</si>
  <si>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</si>
  <si>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</si>
  <si>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</si>
  <si>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</si>
  <si>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</si>
  <si>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</si>
  <si>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</si>
  <si>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</si>
  <si>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</si>
  <si>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</si>
  <si>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</si>
  <si>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</si>
  <si>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</si>
  <si>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</si>
  <si>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</si>
  <si>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</si>
  <si>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</si>
  <si>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</si>
  <si>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</si>
  <si>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</si>
  <si>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</si>
  <si>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</si>
  <si>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</si>
  <si>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</si>
  <si>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</si>
  <si>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</si>
  <si>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</si>
  <si>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</si>
  <si>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</si>
  <si>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</si>
  <si>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</si>
  <si>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</si>
  <si>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</si>
  <si>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</si>
  <si>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</si>
  <si>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</si>
  <si>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</si>
  <si>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</si>
  <si>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</si>
  <si>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</si>
  <si>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</si>
  <si>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</si>
  <si>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</si>
  <si>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</si>
  <si>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</si>
  <si>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</si>
  <si>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</si>
  <si>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</si>
  <si>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</si>
  <si>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</si>
  <si>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</si>
  <si>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</si>
  <si>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</si>
  <si>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</si>
  <si>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</si>
  <si>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</si>
  <si>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</si>
  <si>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</si>
  <si>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</si>
  <si>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</si>
  <si>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</si>
  <si>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</si>
  <si>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</si>
  <si>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</si>
  <si>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</si>
  <si>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</si>
  <si>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</si>
  <si>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</si>
  <si>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</si>
  <si>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</si>
  <si>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</si>
  <si>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</si>
  <si>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</si>
  <si>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</si>
  <si>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</si>
  <si>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</si>
  <si>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</si>
  <si>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</si>
  <si>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</si>
  <si>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</si>
  <si>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</si>
  <si>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</si>
  <si>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</si>
  <si>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</si>
  <si>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</si>
  <si>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</si>
  <si>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</si>
  <si>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</si>
  <si>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</si>
  <si>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</si>
  <si>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</si>
  <si>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</si>
  <si>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</si>
  <si>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</si>
  <si>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</si>
  <si>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</si>
  <si>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</si>
  <si>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</si>
  <si>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</si>
  <si>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</si>
  <si>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</si>
  <si>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</si>
  <si>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</si>
  <si>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</si>
  <si>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</si>
  <si>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</si>
  <si>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</si>
  <si>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</si>
  <si>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</si>
  <si>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</si>
  <si>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</si>
  <si>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</si>
  <si>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</si>
  <si>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</si>
  <si>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</si>
  <si>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</si>
  <si>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</si>
  <si>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</si>
  <si>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</si>
  <si>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</si>
  <si>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</si>
  <si>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</si>
  <si>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</si>
  <si>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</si>
  <si>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</si>
  <si>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</si>
  <si>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</si>
  <si>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</si>
  <si>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</si>
  <si>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</si>
  <si>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</si>
  <si>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</si>
  <si>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</si>
  <si>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</si>
  <si>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</si>
  <si>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</si>
  <si>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</si>
  <si>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</si>
  <si>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</si>
  <si>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</si>
  <si>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</si>
  <si>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</si>
  <si>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</si>
  <si>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</si>
  <si>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</si>
  <si>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</si>
  <si>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</si>
  <si>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</si>
  <si>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</si>
  <si>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</si>
  <si>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</si>
  <si>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</si>
  <si>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</si>
  <si>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</si>
  <si>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</si>
  <si>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</si>
  <si>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</si>
  <si>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</si>
  <si>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</si>
  <si>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</si>
  <si>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</si>
  <si>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</si>
  <si>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</si>
  <si>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</si>
  <si>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</si>
  <si>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</si>
  <si>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</si>
  <si>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</si>
  <si>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</si>
  <si>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</si>
  <si>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</si>
  <si>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</si>
  <si>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</si>
  <si>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</si>
  <si>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</si>
  <si>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</si>
  <si>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</si>
  <si>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</si>
  <si>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</si>
  <si>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</si>
  <si>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</si>
  <si>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</si>
  <si>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</si>
  <si>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</si>
  <si>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</si>
  <si>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</si>
  <si>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</si>
  <si>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</si>
  <si>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</si>
  <si>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</si>
  <si>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</si>
  <si>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</si>
  <si>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</si>
  <si>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</si>
  <si>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</si>
  <si>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</si>
  <si>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</si>
  <si>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</si>
  <si>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</si>
  <si>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</si>
  <si>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</si>
  <si>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</si>
  <si>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</si>
  <si>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</si>
  <si>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</si>
  <si>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</si>
  <si>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</si>
  <si>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</si>
  <si>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</si>
  <si>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</si>
  <si>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</si>
  <si>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</si>
  <si>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</si>
  <si>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</si>
  <si>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</si>
  <si>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</si>
  <si>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</si>
  <si>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</si>
  <si>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</si>
  <si>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</si>
  <si>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</si>
  <si>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</si>
  <si>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</si>
  <si>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</si>
  <si>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</si>
  <si>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</si>
  <si>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</si>
  <si>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</si>
  <si>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</si>
  <si>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</si>
  <si>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</si>
  <si>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</si>
  <si>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</si>
  <si>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</si>
  <si>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</si>
  <si>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</si>
  <si>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</si>
  <si>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</si>
  <si>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</si>
  <si>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</si>
  <si>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</si>
  <si>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</si>
  <si>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</si>
  <si>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</si>
  <si>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</si>
  <si>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</si>
  <si>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</si>
  <si>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</si>
  <si>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</si>
  <si>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</si>
  <si>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</si>
  <si>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</si>
  <si>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</si>
  <si>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</si>
  <si>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</si>
  <si>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</si>
  <si>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</si>
  <si>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</si>
  <si>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</si>
  <si>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</si>
  <si>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</si>
  <si>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</si>
  <si>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</si>
  <si>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</si>
  <si>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</si>
  <si>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</si>
  <si>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</si>
  <si>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</si>
  <si>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</si>
  <si>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</si>
  <si>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</si>
  <si>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</si>
  <si>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</si>
  <si>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</si>
  <si>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</si>
  <si>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</si>
  <si>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</si>
  <si>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</si>
  <si>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</si>
  <si>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</si>
  <si>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</si>
  <si>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</si>
  <si>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</si>
  <si>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</si>
  <si>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</si>
  <si>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</si>
  <si>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</si>
  <si>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</si>
  <si>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</si>
  <si>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</si>
  <si>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</si>
  <si>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</si>
  <si>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</si>
  <si>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</si>
  <si>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</si>
  <si>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</si>
  <si>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</si>
  <si>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</si>
  <si>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</si>
  <si>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</si>
  <si>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</si>
  <si>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</si>
  <si>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</si>
  <si>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</si>
  <si>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</si>
  <si>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</si>
  <si>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</si>
  <si>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</si>
  <si>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</si>
  <si>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</si>
  <si>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</si>
  <si>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</si>
  <si>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</si>
  <si>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</si>
  <si>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</si>
  <si>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</si>
  <si>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</si>
  <si>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</si>
  <si>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</si>
  <si>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</si>
  <si>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</si>
  <si>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</si>
  <si>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</si>
  <si>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</si>
  <si>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</si>
  <si>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</si>
  <si>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</si>
  <si>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</si>
  <si>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</si>
  <si>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</si>
  <si>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</si>
  <si>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</si>
  <si>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</si>
  <si>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</si>
  <si>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</si>
  <si>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</si>
  <si>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</si>
  <si>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</si>
  <si>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</si>
  <si>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</si>
  <si>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</si>
  <si>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</si>
  <si>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</si>
  <si>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</si>
  <si>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</si>
  <si>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</si>
  <si>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</si>
  <si>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</si>
  <si>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</si>
  <si>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</si>
  <si>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</si>
  <si>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</si>
  <si>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</si>
  <si>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</si>
  <si>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</si>
  <si>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</si>
  <si>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</si>
  <si>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</si>
  <si>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</si>
  <si>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</si>
  <si>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</si>
  <si>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</si>
  <si>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</si>
  <si>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</si>
  <si>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</si>
  <si>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</si>
  <si>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</si>
  <si>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</si>
  <si>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</si>
  <si>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</si>
  <si>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</si>
  <si>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</si>
  <si>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</si>
  <si>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</si>
  <si>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</si>
  <si>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</si>
  <si>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</si>
  <si>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</si>
  <si>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</si>
  <si>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</si>
  <si>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</si>
  <si>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</si>
  <si>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</si>
  <si>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</si>
  <si>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</si>
  <si>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</si>
  <si>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</si>
  <si>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</si>
  <si>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</si>
  <si>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</si>
  <si>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</si>
  <si>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</si>
  <si>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</si>
  <si>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</si>
  <si>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</si>
  <si>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</si>
  <si>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</si>
  <si>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</si>
  <si>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</si>
  <si>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</si>
  <si>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</si>
  <si>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</si>
  <si>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</si>
  <si>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</si>
  <si>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</si>
  <si>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</si>
  <si>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</si>
  <si>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</si>
  <si>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</si>
  <si>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</si>
  <si>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</si>
  <si>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</si>
  <si>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</si>
  <si>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</si>
  <si>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</si>
  <si>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</si>
  <si>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</si>
  <si>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</si>
  <si>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</si>
  <si>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</si>
  <si>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</si>
  <si>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</si>
  <si>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</si>
  <si>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</si>
  <si>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</si>
  <si>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</si>
  <si>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</si>
  <si>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</si>
  <si>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</si>
  <si>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</si>
  <si>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</si>
  <si>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</si>
  <si>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</si>
  <si>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</si>
  <si>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</si>
  <si>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</si>
  <si>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</si>
  <si>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</si>
  <si>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</si>
  <si>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</si>
  <si>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</si>
  <si>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</si>
  <si>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</si>
  <si>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</si>
  <si>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</si>
  <si>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</si>
  <si>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</si>
  <si>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</si>
  <si>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</si>
  <si>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</si>
  <si>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</si>
  <si>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</si>
  <si>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</si>
  <si>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</si>
  <si>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</si>
  <si>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</si>
  <si>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</si>
  <si>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</si>
  <si>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</si>
  <si>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</si>
  <si>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</si>
  <si>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</si>
  <si>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</si>
  <si>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</si>
  <si>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</si>
  <si>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</si>
  <si>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</si>
  <si>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</si>
  <si>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</si>
  <si>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</si>
  <si>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</si>
  <si>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</si>
  <si>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</si>
  <si>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</si>
  <si>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</si>
  <si>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</si>
  <si>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</si>
  <si>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</si>
  <si>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</si>
  <si>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</si>
  <si>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</si>
  <si>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</si>
  <si>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</si>
  <si>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</si>
  <si>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</si>
  <si>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</si>
  <si>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</si>
  <si>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</si>
  <si>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</si>
  <si>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</si>
  <si>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</si>
  <si>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</si>
  <si>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</si>
  <si>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</si>
  <si>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</si>
  <si>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</si>
  <si>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</si>
  <si>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</si>
  <si>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</si>
  <si>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</si>
  <si>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</si>
  <si>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</si>
  <si>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</si>
  <si>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</si>
  <si>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</si>
  <si>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</si>
  <si>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</si>
  <si>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</si>
  <si>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</si>
  <si>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</si>
  <si>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</si>
  <si>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</si>
  <si>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</si>
  <si>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</si>
  <si>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</si>
  <si>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</si>
  <si>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</si>
  <si>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</si>
  <si>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</si>
  <si>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</si>
  <si>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</si>
  <si>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</si>
  <si>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</si>
  <si>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</si>
  <si>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</si>
  <si>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</si>
  <si>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</si>
  <si>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</si>
  <si>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</si>
  <si>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</si>
  <si>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</si>
  <si>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</si>
  <si>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</si>
  <si>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</si>
  <si>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</si>
  <si>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</si>
  <si>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</si>
  <si>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</si>
  <si>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</si>
  <si>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</si>
  <si>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</si>
  <si>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</si>
  <si>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</si>
  <si>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</si>
  <si>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</si>
  <si>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</si>
  <si>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</si>
  <si>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</si>
  <si>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</si>
  <si>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</si>
  <si>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</si>
  <si>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</si>
  <si>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</si>
  <si>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</si>
  <si>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</si>
  <si>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</si>
  <si>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</si>
  <si>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</si>
  <si>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</si>
  <si>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</si>
  <si>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</si>
  <si>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</si>
  <si>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</si>
  <si>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</si>
  <si>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</si>
  <si>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</si>
  <si>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</si>
  <si>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</si>
  <si>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</si>
  <si>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</si>
  <si>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</si>
  <si>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</si>
  <si>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</si>
  <si>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</si>
  <si>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</si>
  <si>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</si>
  <si>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</si>
  <si>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</si>
  <si>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</si>
  <si>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</si>
  <si>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</si>
  <si>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</si>
  <si>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</si>
  <si>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</si>
  <si>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</si>
  <si>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</si>
  <si>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</si>
  <si>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</si>
  <si>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</si>
  <si>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</si>
  <si>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</si>
  <si>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</si>
  <si>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</si>
  <si>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</si>
  <si>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</si>
  <si>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</si>
  <si>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</si>
  <si>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</si>
  <si>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</si>
  <si>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</si>
  <si>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</si>
  <si>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</si>
  <si>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</si>
  <si>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</si>
  <si>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</si>
  <si>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</si>
  <si>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</si>
  <si>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</si>
  <si>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</si>
  <si>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</si>
  <si>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</si>
  <si>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</si>
  <si>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</si>
  <si>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</si>
  <si>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</si>
  <si>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</si>
  <si>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</si>
  <si>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</si>
  <si>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</si>
  <si>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</si>
  <si>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</si>
  <si>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</si>
  <si>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</si>
  <si>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</si>
  <si>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</si>
  <si>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</si>
  <si>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</si>
  <si>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</si>
  <si>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</si>
  <si>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</si>
  <si>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</si>
  <si>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</si>
  <si>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</si>
  <si>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</si>
  <si>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</si>
  <si>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</si>
  <si>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</si>
  <si>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</si>
  <si>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</si>
  <si>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</si>
  <si>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</si>
  <si>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</si>
  <si>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</si>
  <si>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</si>
  <si>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</si>
  <si>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</si>
  <si>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</si>
  <si>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</si>
  <si>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</si>
  <si>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</si>
  <si>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</si>
  <si>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</si>
  <si>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</si>
  <si>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</si>
  <si>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</si>
  <si>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</si>
  <si>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</si>
  <si>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</si>
  <si>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</si>
  <si>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</si>
  <si>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</si>
  <si>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</si>
  <si>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</si>
  <si>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</si>
  <si>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</si>
  <si>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</si>
  <si>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</si>
  <si>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</si>
  <si>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</si>
  <si>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</si>
  <si>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</si>
  <si>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</si>
  <si>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</si>
  <si>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</si>
  <si>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</si>
  <si>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</si>
  <si>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</si>
  <si>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</si>
  <si>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</si>
  <si>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</si>
  <si>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</si>
  <si>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</si>
  <si>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</si>
  <si>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</si>
  <si>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</si>
  <si>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</si>
  <si>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</si>
  <si>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</si>
  <si>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</si>
  <si>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</si>
  <si>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</si>
  <si>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</si>
  <si>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</si>
  <si>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</si>
  <si>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</si>
  <si>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</si>
  <si>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</si>
  <si>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</si>
  <si>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</si>
  <si>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</si>
  <si>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</si>
  <si>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</si>
  <si>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</si>
  <si>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</si>
  <si>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</si>
  <si>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</si>
  <si>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</si>
  <si>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</si>
  <si>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</si>
  <si>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</si>
  <si>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</si>
  <si>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</si>
  <si>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</si>
  <si>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</si>
  <si>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</si>
  <si>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</si>
  <si>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</si>
  <si>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</si>
  <si>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</si>
  <si>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</si>
  <si>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</si>
  <si>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</si>
  <si>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</si>
  <si>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</si>
  <si>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</si>
  <si>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</si>
  <si>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</si>
  <si>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</si>
  <si>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</si>
  <si>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</si>
  <si>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</si>
  <si>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</si>
  <si>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</si>
  <si>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</si>
  <si>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</si>
  <si>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</si>
  <si>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</si>
  <si>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</si>
  <si>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</si>
  <si>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</si>
  <si>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</si>
  <si>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</si>
  <si>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</si>
  <si>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</si>
  <si>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</si>
  <si>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</si>
  <si>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</si>
  <si>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</si>
  <si>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</si>
  <si>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</si>
  <si>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</si>
  <si>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</si>
  <si>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</si>
  <si>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</si>
  <si>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</si>
  <si>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</si>
  <si>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</si>
  <si>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</si>
  <si>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</si>
  <si>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</si>
  <si>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</si>
  <si>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</si>
  <si>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</si>
  <si>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</si>
  <si>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</si>
  <si>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</si>
  <si>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</si>
  <si>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</si>
  <si>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</si>
  <si>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</si>
  <si>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</si>
  <si>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</si>
  <si>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</si>
  <si>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</si>
  <si>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</si>
  <si>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</si>
  <si>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</si>
  <si>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</si>
  <si>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</si>
  <si>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</si>
  <si>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</si>
  <si>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</si>
  <si>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</si>
  <si>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</si>
  <si>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</si>
  <si>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</si>
  <si>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</si>
  <si>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</si>
  <si>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</si>
  <si>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</si>
  <si>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</si>
  <si>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</si>
  <si>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</si>
  <si>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</si>
  <si>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</si>
  <si>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</si>
  <si>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</si>
  <si>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</si>
  <si>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</si>
  <si>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</si>
  <si>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</si>
  <si>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</si>
  <si>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</si>
  <si>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</si>
  <si>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</si>
  <si>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</si>
  <si>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</si>
  <si>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</si>
  <si>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</si>
  <si>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</si>
  <si>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</si>
  <si>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</si>
  <si>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</si>
  <si>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</si>
  <si>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</si>
  <si>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</si>
  <si>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</si>
  <si>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</si>
  <si>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</si>
  <si>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</si>
  <si>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</si>
  <si>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</si>
  <si>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</si>
  <si>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</si>
  <si>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</si>
  <si>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</si>
  <si>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</si>
  <si>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</si>
  <si>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</si>
  <si>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</si>
  <si>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</si>
  <si>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</si>
  <si>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</si>
  <si>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</si>
  <si>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</si>
  <si>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</si>
  <si>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</si>
  <si>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</si>
  <si>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</si>
  <si>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</si>
  <si>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</si>
  <si>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</si>
  <si>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</si>
  <si>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</si>
  <si>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</si>
  <si>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</si>
  <si>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</si>
  <si>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</si>
  <si>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</si>
  <si>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</si>
  <si>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</si>
  <si>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</si>
  <si>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</si>
  <si>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</si>
  <si>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</si>
  <si>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</si>
  <si>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</si>
  <si>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</si>
  <si>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</si>
  <si>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</si>
  <si>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</si>
  <si>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</si>
  <si>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</si>
  <si>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</si>
  <si>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</si>
  <si>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</si>
  <si>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</si>
  <si>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</si>
  <si>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</si>
  <si>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</si>
  <si>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</si>
  <si>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</si>
  <si>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</si>
  <si>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</si>
  <si>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</si>
  <si>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</si>
  <si>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</si>
  <si>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</si>
  <si>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</si>
  <si>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</si>
  <si>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</si>
  <si>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</si>
  <si>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</si>
  <si>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</si>
  <si>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</si>
  <si>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</si>
  <si>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</si>
  <si>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</si>
  <si>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</si>
  <si>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</si>
  <si>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</si>
  <si>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</si>
  <si>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</si>
  <si>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</si>
  <si>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</si>
  <si>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</si>
  <si>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</si>
  <si>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</si>
  <si>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</si>
  <si>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</si>
  <si>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</si>
  <si>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</si>
  <si>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</si>
  <si>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</si>
  <si>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</si>
  <si>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</si>
  <si>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</si>
  <si>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</si>
  <si>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</si>
  <si>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</si>
  <si>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</si>
  <si>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</si>
  <si>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</si>
  <si>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</si>
  <si>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</si>
  <si>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</si>
  <si>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</si>
  <si>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</si>
  <si>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</si>
  <si>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</si>
  <si>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</si>
  <si>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</si>
  <si>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</si>
  <si>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</si>
  <si>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</si>
  <si>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</si>
  <si>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</si>
  <si>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</si>
  <si>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</si>
  <si>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</si>
  <si>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</si>
  <si>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</si>
  <si>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</si>
  <si>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</si>
  <si>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</si>
  <si>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</si>
  <si>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</si>
  <si>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</si>
  <si>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</si>
  <si>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</si>
  <si>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</si>
  <si>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</si>
  <si>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</si>
  <si>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</si>
  <si>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</si>
  <si>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</si>
  <si>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</si>
  <si>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</si>
  <si>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</si>
  <si>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</si>
  <si>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</si>
  <si>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</si>
  <si>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</si>
  <si>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</si>
  <si>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</si>
  <si>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</si>
  <si>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</si>
  <si>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</si>
  <si>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</si>
  <si>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</si>
  <si>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</si>
  <si>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</si>
  <si>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</si>
  <si>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</si>
  <si>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</si>
  <si>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</si>
  <si>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</si>
  <si>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</si>
  <si>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</si>
  <si>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</si>
  <si>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</si>
  <si>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</si>
  <si>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</si>
  <si>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</si>
  <si>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</si>
  <si>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</si>
  <si>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</si>
  <si>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</si>
  <si>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</si>
  <si>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</si>
  <si>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</si>
  <si>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</si>
  <si>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</si>
  <si>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</si>
  <si>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</si>
  <si>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</si>
  <si>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</si>
  <si>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</si>
  <si>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</si>
  <si>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</si>
  <si>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</si>
  <si>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</si>
  <si>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</si>
  <si>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</si>
  <si>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</si>
  <si>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</si>
  <si>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</si>
  <si>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</si>
  <si>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</si>
  <si>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</si>
  <si>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</si>
  <si>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</si>
  <si>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</si>
  <si>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</si>
  <si>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</si>
  <si>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</si>
  <si>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</si>
  <si>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</si>
  <si>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</si>
  <si>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</si>
  <si>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</si>
  <si>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</si>
  <si>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</si>
  <si>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</si>
  <si>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</si>
  <si>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</si>
  <si>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</si>
  <si>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</si>
  <si>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</si>
  <si>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</si>
  <si>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</si>
  <si>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</si>
  <si>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</si>
  <si>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</si>
  <si>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</si>
  <si>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</si>
  <si>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</si>
  <si>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</si>
  <si>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</si>
  <si>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</si>
  <si>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</si>
  <si>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</si>
  <si>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</si>
  <si>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</si>
  <si>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</si>
  <si>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</si>
  <si>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</si>
  <si>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</si>
  <si>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</si>
  <si>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</si>
  <si>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</si>
  <si>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</si>
  <si>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</si>
  <si>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</si>
  <si>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</si>
  <si>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</si>
  <si>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</si>
  <si>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</si>
  <si>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</si>
  <si>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</si>
  <si>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</si>
  <si>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</si>
  <si>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</si>
  <si>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</si>
  <si>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</si>
  <si>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</si>
  <si>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</si>
  <si>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</si>
  <si>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</si>
  <si>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</si>
  <si>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</si>
  <si>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</si>
  <si>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</si>
  <si>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</si>
  <si>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</si>
  <si>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</si>
  <si>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</si>
  <si>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</si>
  <si>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</si>
  <si>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</si>
  <si>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</si>
  <si>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</si>
  <si>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</si>
  <si>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</si>
  <si>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</si>
  <si>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</si>
  <si>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</si>
  <si>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</si>
  <si>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</si>
  <si>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</si>
  <si>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</si>
  <si>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</si>
  <si>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</si>
  <si>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</si>
  <si>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</si>
  <si>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</si>
  <si>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</si>
  <si>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</si>
  <si>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</si>
  <si>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</si>
  <si>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</si>
  <si>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</si>
  <si>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</si>
  <si>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</si>
  <si>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</si>
  <si>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</si>
  <si>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</si>
  <si>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</si>
  <si>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</si>
  <si>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</si>
  <si>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</si>
  <si>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</si>
  <si>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</si>
  <si>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</si>
  <si>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</si>
  <si>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</si>
  <si>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</si>
  <si>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</si>
  <si>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</si>
  <si>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</si>
  <si>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</si>
  <si>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</si>
  <si>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</si>
  <si>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</si>
  <si>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</si>
  <si>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</si>
  <si>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</si>
  <si>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</si>
  <si>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</si>
  <si>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</si>
  <si>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</si>
  <si>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</si>
  <si>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</si>
  <si>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</si>
  <si>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</si>
  <si>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</si>
  <si>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</si>
  <si>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</si>
  <si>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</si>
  <si>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</si>
  <si>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</si>
  <si>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</si>
  <si>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</si>
  <si>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</si>
  <si>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</si>
  <si>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</si>
  <si>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</si>
  <si>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</si>
  <si>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</si>
  <si>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</si>
  <si>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</si>
  <si>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</si>
  <si>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</si>
  <si>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</si>
  <si>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</si>
  <si>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</si>
  <si>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</si>
  <si>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</si>
  <si>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</si>
  <si>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</si>
  <si>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</si>
  <si>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</si>
  <si>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</si>
  <si>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</si>
  <si>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</si>
  <si>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</si>
  <si>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</si>
  <si>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</si>
  <si>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</si>
  <si>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</si>
  <si>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</si>
  <si>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</si>
  <si>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</si>
  <si>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</si>
  <si>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</si>
  <si>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</si>
  <si>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</si>
  <si>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</si>
  <si>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</si>
  <si>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</si>
  <si>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</si>
  <si>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</si>
  <si>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</si>
  <si>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</si>
  <si>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</si>
  <si>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</si>
  <si>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</si>
  <si>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</si>
  <si>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</si>
  <si>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</si>
  <si>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</si>
  <si>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</si>
  <si>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</si>
  <si>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</si>
  <si>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</si>
  <si>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</si>
  <si>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</si>
  <si>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</si>
  <si>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</si>
  <si>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</si>
  <si>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</si>
  <si>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</si>
  <si>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</si>
  <si>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</si>
  <si>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</si>
  <si>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</si>
  <si>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</si>
  <si>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</si>
  <si>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</si>
  <si>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</si>
  <si>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</si>
  <si>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</si>
  <si>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</si>
  <si>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</si>
  <si>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</si>
  <si>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</si>
  <si>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</si>
  <si>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</si>
  <si>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</si>
  <si>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</si>
  <si>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</si>
  <si>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</si>
  <si>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</si>
  <si>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</si>
  <si>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</si>
  <si>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</si>
  <si>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</si>
  <si>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</si>
  <si>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</si>
  <si>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</si>
  <si>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</si>
  <si>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</si>
  <si>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</si>
  <si>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</si>
  <si>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</si>
  <si>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</si>
  <si>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</si>
  <si>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</si>
  <si>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</si>
  <si>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</si>
  <si>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</si>
  <si>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</si>
  <si>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</si>
  <si>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</si>
  <si>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</si>
  <si>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</si>
  <si>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</si>
  <si>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</si>
  <si>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</si>
  <si>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</si>
  <si>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</si>
  <si>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</si>
  <si>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</si>
  <si>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</si>
  <si>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</si>
  <si>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</si>
  <si>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</si>
  <si>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</si>
  <si>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</si>
  <si>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</si>
  <si>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</si>
  <si>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</si>
  <si>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</si>
  <si>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</si>
  <si>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</si>
  <si>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</si>
  <si>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</si>
  <si>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</si>
  <si>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</si>
  <si>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</si>
  <si>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</si>
  <si>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</si>
  <si>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</si>
  <si>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</si>
  <si>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</si>
  <si>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</si>
  <si>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</si>
  <si>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</si>
  <si>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</si>
  <si>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</si>
  <si>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</si>
  <si>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</si>
  <si>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</si>
  <si>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</si>
  <si>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</si>
  <si>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</si>
  <si>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</si>
  <si>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</si>
  <si>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</si>
  <si>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</si>
  <si>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</si>
  <si>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</si>
  <si>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</si>
  <si>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</si>
  <si>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</si>
  <si>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</si>
  <si>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</si>
  <si>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</si>
  <si>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</si>
  <si>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</si>
  <si>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</si>
  <si>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</si>
  <si>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</si>
  <si>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</si>
  <si>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</si>
  <si>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</si>
  <si>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</si>
  <si>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</si>
  <si>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</si>
  <si>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</si>
  <si>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</si>
  <si>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</si>
  <si>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</si>
  <si>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</si>
  <si>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</si>
  <si>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</si>
  <si>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</si>
  <si>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</si>
  <si>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</si>
  <si>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</si>
  <si>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</si>
  <si>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</si>
  <si>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</si>
  <si>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</si>
  <si>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</si>
  <si>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</si>
  <si>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</si>
  <si>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</si>
  <si>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</si>
  <si>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</si>
  <si>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</si>
  <si>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</si>
  <si>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</si>
  <si>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</si>
  <si>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</si>
  <si>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</si>
  <si>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</si>
  <si>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</si>
  <si>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</si>
  <si>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</si>
  <si>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</si>
  <si>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</si>
  <si>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</si>
  <si>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</si>
  <si>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</si>
  <si>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</si>
  <si>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</si>
  <si>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</si>
  <si>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</si>
  <si>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</si>
  <si>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</si>
  <si>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</si>
  <si>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</si>
  <si>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</si>
  <si>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</si>
  <si>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</si>
  <si>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</si>
  <si>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</si>
  <si>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</si>
  <si>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</si>
  <si>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</si>
  <si>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</si>
  <si>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</si>
  <si>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</si>
  <si>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</si>
  <si>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</si>
  <si>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</si>
  <si>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</si>
  <si>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</si>
  <si>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</si>
  <si>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</si>
  <si>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</si>
  <si>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</si>
  <si>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</si>
  <si>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</si>
  <si>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</si>
  <si>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</si>
  <si>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</si>
  <si>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</si>
  <si>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</si>
  <si>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</si>
  <si>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</si>
  <si>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</si>
  <si>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</si>
  <si>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</si>
  <si>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</si>
  <si>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</si>
  <si>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</si>
  <si>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</si>
  <si>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</si>
  <si>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</si>
  <si>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</si>
  <si>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</si>
  <si>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</si>
  <si>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</si>
  <si>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</si>
  <si>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</si>
  <si>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</si>
  <si>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</si>
  <si>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</si>
  <si>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</si>
  <si>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</si>
  <si>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</si>
  <si>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</si>
  <si>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</si>
  <si>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</si>
  <si>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</si>
  <si>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</si>
  <si>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</si>
  <si>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</si>
  <si>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</si>
  <si>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</si>
  <si>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</si>
  <si>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</si>
  <si>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</si>
  <si>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</si>
  <si>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</si>
  <si>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</si>
  <si>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</si>
  <si>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</si>
  <si>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</si>
  <si>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</si>
  <si>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</si>
  <si>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</si>
  <si>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</si>
  <si>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</si>
  <si>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</si>
  <si>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</si>
  <si>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</si>
  <si>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</si>
  <si>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</si>
  <si>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</si>
  <si>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</si>
  <si>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</si>
  <si>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</si>
  <si>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</si>
  <si>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</si>
  <si>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</si>
  <si>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</si>
  <si>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</si>
  <si>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</si>
  <si>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</si>
  <si>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</si>
  <si>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</si>
  <si>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</si>
  <si>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</si>
  <si>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</si>
  <si>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</si>
  <si>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</si>
  <si>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</si>
  <si>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</si>
  <si>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</si>
  <si>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</si>
  <si>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</si>
  <si>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</si>
  <si>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</si>
  <si>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</si>
  <si>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</si>
  <si>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</si>
  <si>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</si>
  <si>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</si>
  <si>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</si>
  <si>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</si>
  <si>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</si>
  <si>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</si>
  <si>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</si>
  <si>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</si>
  <si>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</si>
  <si>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</si>
  <si>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</si>
  <si>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</si>
  <si>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</si>
  <si>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</si>
  <si>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</si>
  <si>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</si>
  <si>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</si>
  <si>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</si>
  <si>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</si>
  <si>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</si>
  <si>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</si>
  <si>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</si>
  <si>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</si>
  <si>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</si>
  <si>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</si>
  <si>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</si>
  <si>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</si>
  <si>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</si>
  <si>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</si>
  <si>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</si>
  <si>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</si>
  <si>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</si>
  <si>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</si>
  <si>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</si>
  <si>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</si>
  <si>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</si>
  <si>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</si>
  <si>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</si>
  <si>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</si>
  <si>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</si>
  <si>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</si>
  <si>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</si>
  <si>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</si>
  <si>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</si>
  <si>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</si>
  <si>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</si>
  <si>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</si>
  <si>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</si>
  <si>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</si>
  <si>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</si>
  <si>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</si>
  <si>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</si>
  <si>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</si>
  <si>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</si>
  <si>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</si>
  <si>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</si>
  <si>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</si>
  <si>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</si>
  <si>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</si>
  <si>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</si>
  <si>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</si>
  <si>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</si>
  <si>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</si>
  <si>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</si>
  <si>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</si>
  <si>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</si>
  <si>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</si>
  <si>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</si>
  <si>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</si>
  <si>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</si>
  <si>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</si>
  <si>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</si>
  <si>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</si>
  <si>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</si>
  <si>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</si>
  <si>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</si>
  <si>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</si>
  <si>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</si>
  <si>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</si>
  <si>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</si>
  <si>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</si>
  <si>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</si>
  <si>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</si>
  <si>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</si>
  <si>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</si>
  <si>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</si>
  <si>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</si>
  <si>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</si>
  <si>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</si>
  <si>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</si>
  <si>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</si>
  <si>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</si>
  <si>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</si>
  <si>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</si>
  <si>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</si>
  <si>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</si>
  <si>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</si>
  <si>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</si>
  <si>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</si>
  <si>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</si>
  <si>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</si>
  <si>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</si>
  <si>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</si>
  <si>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</si>
  <si>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</si>
  <si>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</si>
  <si>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</si>
  <si>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</si>
  <si>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</si>
  <si>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</si>
  <si>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</si>
  <si>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</si>
  <si>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</si>
  <si>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</si>
  <si>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</si>
  <si>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</si>
  <si>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</si>
  <si>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</si>
  <si>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</si>
  <si>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</si>
  <si>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</si>
  <si>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</si>
  <si>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</si>
  <si>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</si>
  <si>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</si>
  <si>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</si>
  <si>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</si>
  <si>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</si>
  <si>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</si>
  <si>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</si>
  <si>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</si>
  <si>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</si>
  <si>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</si>
  <si>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</si>
  <si>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</si>
  <si>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</si>
  <si>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</si>
  <si>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</si>
  <si>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</si>
  <si>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</si>
  <si>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</si>
  <si>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</si>
  <si>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</si>
  <si>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</si>
  <si>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</si>
  <si>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</si>
  <si>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</si>
  <si>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</si>
  <si>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</si>
  <si>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</si>
  <si>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</si>
  <si>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</si>
  <si>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</si>
  <si>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</si>
  <si>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</si>
  <si>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</si>
  <si>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</si>
  <si>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</si>
  <si>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</si>
  <si>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</si>
  <si>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</si>
  <si>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</si>
  <si>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</si>
  <si>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</si>
  <si>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</si>
  <si>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</si>
  <si>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</si>
  <si>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</si>
  <si>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</si>
  <si>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</si>
  <si>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</si>
  <si>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</si>
  <si>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</si>
  <si>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</si>
  <si>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</si>
  <si>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</si>
  <si>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</si>
  <si>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</si>
  <si>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</si>
  <si>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</si>
  <si>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</si>
  <si>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</si>
  <si>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</si>
  <si>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</si>
  <si>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</si>
  <si>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</si>
  <si>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</si>
  <si>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</si>
  <si>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</si>
  <si>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</si>
  <si>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</si>
  <si>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</si>
  <si>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</si>
  <si>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</si>
  <si>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</si>
  <si>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</si>
  <si>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</si>
  <si>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</si>
  <si>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</si>
  <si>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</si>
  <si>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</si>
  <si>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</si>
  <si>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</si>
  <si>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</si>
  <si>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</si>
  <si>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</si>
  <si>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</si>
  <si>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</si>
  <si>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</si>
  <si>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</si>
  <si>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</si>
  <si>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</si>
  <si>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</si>
  <si>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</si>
  <si>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</si>
  <si>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</si>
  <si>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</si>
  <si>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</si>
  <si>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</si>
  <si>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</si>
  <si>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</si>
  <si>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</si>
  <si>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</si>
  <si>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</si>
  <si>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</si>
  <si>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</si>
  <si>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</si>
  <si>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</si>
  <si>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</si>
  <si>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</si>
  <si>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</si>
  <si>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</si>
  <si>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</si>
  <si>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</si>
  <si>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</si>
  <si>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</si>
  <si>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</si>
  <si>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</si>
  <si>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</si>
  <si>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</si>
  <si>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</si>
  <si>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</si>
  <si>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</si>
  <si>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</si>
  <si>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</si>
  <si>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</si>
  <si>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</si>
  <si>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</si>
  <si>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</si>
  <si>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</si>
  <si>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</si>
  <si>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</si>
  <si>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</si>
  <si>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</si>
  <si>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</si>
  <si>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</si>
  <si>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</si>
  <si>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</si>
  <si>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</si>
  <si>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</si>
  <si>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</si>
  <si>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</si>
  <si>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</si>
  <si>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</si>
  <si>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</si>
  <si>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</si>
  <si>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</si>
  <si>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</si>
  <si>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</si>
  <si>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</si>
  <si>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</si>
  <si>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</si>
  <si>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</si>
  <si>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</si>
  <si>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</si>
  <si>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</si>
  <si>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</si>
  <si>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</si>
  <si>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</si>
  <si>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</si>
  <si>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</si>
  <si>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</si>
  <si>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</si>
  <si>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</si>
  <si>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</si>
  <si>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</si>
  <si>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</si>
  <si>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</si>
  <si>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</si>
  <si>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</si>
  <si>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</si>
  <si>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</si>
  <si>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</si>
  <si>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</si>
  <si>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</si>
  <si>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</si>
  <si>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</si>
  <si>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</si>
  <si>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</si>
  <si>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</si>
  <si>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</si>
  <si>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</si>
  <si>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</si>
  <si>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</si>
  <si>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</si>
  <si>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</si>
  <si>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</si>
  <si>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</si>
  <si>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</si>
  <si>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</si>
  <si>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</si>
  <si>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</si>
  <si>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</si>
  <si>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</si>
  <si>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</si>
  <si>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</si>
  <si>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</si>
  <si>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</si>
  <si>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</si>
  <si>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</si>
  <si>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</si>
  <si>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</si>
  <si>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</si>
  <si>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</si>
  <si>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</si>
  <si>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</si>
  <si>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</si>
  <si>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</si>
  <si>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</si>
  <si>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</si>
  <si>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</si>
  <si>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</si>
  <si>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</si>
  <si>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</si>
  <si>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</si>
  <si>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</si>
  <si>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</si>
  <si>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</si>
  <si>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</si>
  <si>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</si>
  <si>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</si>
  <si>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</si>
  <si>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</si>
  <si>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</si>
  <si>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</si>
  <si>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</si>
  <si>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</si>
  <si>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</si>
  <si>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</si>
  <si>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</si>
  <si>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</si>
  <si>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</si>
  <si>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</si>
  <si>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</si>
  <si>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</si>
  <si>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</si>
  <si>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</si>
  <si>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</si>
  <si>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</si>
  <si>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</si>
  <si>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</si>
  <si>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</si>
  <si>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</si>
  <si>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</si>
  <si>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</si>
  <si>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</si>
  <si>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</si>
  <si>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</si>
  <si>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</si>
  <si>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</si>
  <si>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</si>
  <si>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</si>
  <si>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</si>
  <si>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</si>
  <si>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</si>
  <si>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</si>
  <si>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</si>
  <si>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</si>
  <si>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</si>
  <si>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</si>
  <si>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</si>
  <si>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</si>
  <si>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</si>
  <si>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</si>
  <si>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</si>
  <si>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</si>
  <si>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</si>
  <si>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</si>
  <si>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</si>
  <si>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</si>
  <si>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</si>
  <si>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</si>
  <si>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</si>
  <si>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</si>
  <si>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</si>
  <si>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</si>
  <si>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</si>
  <si>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</si>
  <si>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</si>
  <si>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</si>
  <si>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</si>
  <si>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</si>
  <si>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</si>
  <si>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</si>
  <si>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</si>
  <si>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</si>
  <si>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</si>
  <si>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</si>
  <si>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</si>
  <si>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</si>
  <si>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</si>
  <si>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</si>
  <si>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</si>
  <si>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</si>
  <si>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</si>
  <si>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</si>
  <si>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</si>
  <si>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</si>
  <si>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</si>
  <si>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</si>
  <si>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</si>
  <si>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</si>
  <si>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</si>
  <si>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</si>
  <si>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</si>
  <si>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</si>
  <si>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</si>
  <si>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</si>
  <si>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</si>
  <si>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</si>
  <si>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</si>
  <si>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</si>
  <si>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</si>
  <si>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</si>
  <si>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</si>
  <si>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</si>
  <si>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</si>
  <si>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</si>
  <si>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</si>
  <si>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</si>
  <si>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</si>
  <si>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</si>
  <si>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</si>
  <si>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</si>
  <si>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</si>
  <si>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</si>
  <si>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</si>
  <si>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</si>
  <si>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</si>
  <si>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</si>
  <si>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</si>
  <si>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</si>
  <si>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</si>
  <si>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</si>
  <si>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</si>
  <si>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</si>
  <si>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</si>
  <si>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</si>
  <si>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</si>
  <si>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</si>
  <si>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</si>
  <si>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</si>
  <si>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</si>
  <si>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</si>
  <si>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</si>
  <si>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</si>
  <si>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</si>
  <si>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</si>
  <si>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</si>
  <si>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</si>
  <si>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</si>
  <si>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</si>
  <si>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</si>
  <si>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</si>
  <si>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</si>
  <si>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</si>
  <si>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</si>
  <si>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</si>
  <si>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</si>
  <si>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</si>
  <si>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</si>
  <si>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</si>
  <si>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</si>
  <si>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</si>
  <si>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</si>
  <si>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</si>
  <si>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</si>
  <si>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</si>
  <si>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</si>
  <si>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</si>
  <si>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</si>
  <si>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</si>
  <si>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</si>
  <si>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</si>
  <si>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</si>
  <si>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</si>
  <si>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</si>
  <si>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</si>
  <si>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</si>
  <si>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</si>
  <si>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</si>
  <si>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</si>
  <si>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</si>
  <si>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</si>
  <si>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</si>
  <si>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</si>
  <si>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</si>
  <si>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</si>
  <si>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</si>
  <si>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</si>
  <si>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</si>
  <si>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</si>
  <si>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</si>
  <si>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</si>
  <si>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</si>
  <si>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</si>
  <si>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</si>
  <si>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</si>
  <si>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</si>
  <si>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</si>
  <si>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</si>
  <si>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</si>
  <si>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</si>
  <si>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</si>
  <si>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</si>
  <si>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</si>
  <si>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</si>
  <si>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</si>
  <si>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</si>
  <si>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</si>
  <si>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</si>
  <si>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</si>
  <si>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</si>
  <si>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</si>
  <si>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</si>
  <si>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</si>
  <si>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</si>
  <si>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</si>
  <si>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</si>
  <si>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</si>
  <si>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</si>
  <si>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</si>
  <si>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</si>
  <si>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</si>
  <si>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</si>
  <si>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</si>
  <si>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</si>
  <si>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</si>
  <si>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</si>
  <si>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</si>
  <si>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</si>
  <si>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</si>
  <si>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</si>
  <si>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</si>
  <si>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</si>
  <si>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</si>
  <si>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</si>
  <si>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</si>
  <si>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</si>
  <si>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</si>
  <si>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</si>
  <si>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</si>
  <si>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</si>
  <si>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</si>
  <si>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</si>
  <si>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</si>
  <si>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</si>
  <si>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</si>
  <si>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</si>
  <si>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</si>
  <si>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</si>
  <si>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</si>
  <si>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</si>
  <si>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</si>
  <si>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</si>
  <si>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</si>
  <si>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</si>
  <si>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</si>
  <si>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</si>
  <si>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</si>
  <si>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</si>
  <si>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</si>
  <si>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</si>
  <si>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</si>
  <si>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</si>
  <si>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</si>
  <si>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</si>
  <si>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</si>
  <si>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</si>
  <si>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</si>
  <si>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</si>
  <si>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</si>
  <si>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</si>
  <si>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</si>
  <si>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</si>
  <si>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</si>
  <si>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</si>
  <si>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</si>
  <si>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</si>
  <si>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</si>
  <si>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</si>
  <si>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</si>
  <si>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</si>
  <si>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</si>
  <si>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</si>
  <si>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</si>
  <si>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</si>
  <si>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</si>
  <si>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</si>
  <si>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</si>
  <si>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</si>
  <si>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</si>
  <si>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</si>
  <si>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</si>
  <si>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</si>
  <si>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</si>
  <si>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</si>
  <si>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</si>
  <si>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</si>
  <si>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</si>
  <si>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</si>
  <si>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</si>
  <si>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</si>
  <si>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</si>
  <si>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</si>
  <si>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</si>
  <si>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</si>
  <si>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</si>
  <si>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</si>
  <si>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</si>
  <si>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</si>
  <si>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</si>
  <si>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</si>
  <si>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</si>
  <si>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</si>
  <si>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</si>
  <si>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</si>
  <si>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</si>
  <si>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</si>
  <si>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</si>
  <si>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</si>
  <si>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</si>
  <si>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</si>
  <si>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</si>
  <si>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</si>
  <si>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</si>
  <si>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</si>
  <si>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</si>
  <si>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</si>
  <si>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</si>
  <si>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</si>
  <si>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</si>
  <si>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</si>
  <si>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</si>
  <si>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</si>
  <si>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</si>
  <si>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</si>
  <si>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</si>
  <si>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</si>
  <si>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</si>
  <si>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</si>
  <si>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</si>
  <si>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</si>
  <si>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</si>
  <si>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</si>
  <si>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</si>
  <si>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</si>
  <si>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</si>
  <si>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</si>
  <si>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</si>
  <si>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</si>
  <si>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</si>
  <si>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</si>
  <si>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</si>
  <si>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</si>
  <si>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</si>
  <si>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</si>
  <si>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</si>
  <si>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</si>
  <si>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</si>
  <si>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</si>
  <si>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</si>
  <si>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</si>
  <si>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</si>
  <si>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</si>
  <si>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</si>
  <si>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</si>
  <si>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</si>
  <si>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</si>
  <si>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</si>
  <si>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</si>
  <si>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</si>
  <si>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</si>
  <si>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</si>
  <si>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</si>
  <si>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</si>
  <si>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</si>
  <si>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</si>
  <si>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</si>
  <si>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</si>
  <si>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</si>
  <si>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</si>
  <si>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</si>
  <si>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</si>
  <si>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</si>
  <si>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</si>
  <si>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</si>
  <si>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</si>
  <si>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</si>
  <si>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</si>
  <si>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</si>
  <si>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</si>
  <si>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</si>
  <si>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</si>
  <si>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</si>
  <si>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</si>
  <si>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</si>
  <si>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</si>
  <si>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</si>
  <si>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</si>
  <si>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</si>
  <si>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</si>
  <si>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</si>
  <si>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</si>
  <si>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</si>
  <si>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</si>
  <si>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</si>
  <si>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</si>
  <si>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</si>
  <si>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</si>
  <si>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</si>
  <si>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</si>
  <si>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</si>
  <si>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</si>
  <si>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</si>
  <si>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</si>
  <si>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</si>
  <si>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</si>
  <si>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</si>
  <si>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</si>
  <si>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</si>
  <si>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</si>
  <si>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</si>
  <si>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</si>
  <si>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</si>
  <si>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</si>
  <si>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</si>
  <si>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</si>
  <si>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</si>
  <si>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</si>
  <si>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</si>
  <si>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</si>
  <si>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</si>
  <si>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</si>
  <si>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</si>
  <si>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</si>
  <si>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</si>
  <si>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</si>
  <si>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</si>
  <si>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</si>
  <si>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</si>
  <si>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</si>
  <si>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</si>
  <si>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</si>
  <si>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</si>
  <si>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</si>
  <si>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</si>
  <si>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</si>
  <si>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</si>
  <si>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</si>
  <si>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</si>
  <si>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</si>
  <si>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</si>
  <si>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</si>
  <si>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</si>
  <si>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</si>
  <si>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</si>
  <si>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</si>
  <si>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</si>
  <si>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</si>
  <si>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</si>
  <si>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</si>
  <si>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</si>
  <si>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</si>
  <si>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</si>
  <si>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</si>
  <si>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</si>
  <si>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</si>
  <si>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</si>
  <si>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</si>
  <si>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</si>
  <si>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</si>
  <si>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</si>
  <si>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</si>
  <si>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</si>
  <si>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</si>
  <si>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</si>
  <si>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</si>
  <si>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</si>
  <si>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</si>
  <si>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</si>
  <si>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</si>
  <si>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</si>
  <si>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</si>
  <si>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</si>
  <si>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</si>
  <si>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</si>
  <si>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</si>
  <si>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</si>
  <si>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</si>
  <si>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</si>
  <si>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</si>
  <si>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</si>
  <si>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</si>
  <si>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</si>
  <si>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</si>
  <si>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</si>
  <si>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</si>
  <si>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</si>
  <si>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</si>
  <si>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</si>
  <si>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</si>
  <si>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</si>
  <si>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</si>
  <si>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</si>
  <si>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</si>
  <si>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</si>
  <si>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</si>
  <si>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</si>
  <si>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</si>
  <si>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</si>
  <si>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</si>
  <si>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</si>
  <si>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</si>
  <si>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</si>
  <si>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</si>
  <si>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</si>
  <si>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</si>
  <si>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</si>
  <si>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</si>
  <si>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</si>
  <si>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</si>
  <si>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</si>
  <si>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</si>
  <si>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</si>
  <si>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</si>
  <si>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</si>
  <si>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</si>
  <si>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</si>
  <si>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</si>
  <si>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</si>
  <si>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</si>
  <si>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</si>
  <si>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</si>
  <si>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</si>
  <si>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</si>
  <si>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</si>
  <si>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</si>
  <si>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</si>
  <si>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</si>
  <si>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</si>
  <si>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</si>
  <si>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</si>
  <si>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</si>
  <si>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</si>
  <si>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</si>
  <si>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</si>
  <si>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</si>
  <si>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</si>
  <si>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</si>
  <si>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</si>
  <si>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</si>
  <si>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</si>
  <si>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</si>
  <si>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</si>
  <si>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</si>
  <si>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</si>
  <si>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</si>
  <si>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</si>
  <si>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</si>
  <si>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</si>
  <si>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</si>
  <si>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</si>
  <si>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</si>
  <si>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</si>
  <si>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</si>
  <si>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</si>
  <si>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</si>
  <si>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</si>
  <si>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</si>
  <si>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</si>
  <si>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</si>
  <si>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</si>
  <si>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</si>
  <si>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</si>
  <si>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</si>
  <si>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</si>
  <si>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</si>
  <si>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</si>
  <si>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</si>
  <si>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</si>
  <si>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</si>
  <si>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</si>
  <si>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</si>
  <si>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</si>
  <si>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</si>
  <si>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</si>
  <si>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</si>
  <si>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</si>
  <si>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</si>
  <si>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</si>
  <si>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</si>
  <si>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</si>
  <si>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</si>
  <si>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</si>
  <si>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</si>
  <si>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</si>
  <si>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</si>
  <si>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</si>
  <si>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</si>
  <si>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</si>
  <si>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</si>
  <si>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</si>
  <si>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</si>
  <si>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</si>
  <si>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</si>
  <si>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</si>
  <si>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</si>
  <si>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</si>
  <si>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</si>
  <si>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</si>
  <si>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</si>
  <si>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</si>
  <si>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</si>
  <si>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</si>
  <si>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</si>
  <si>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</si>
  <si>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</si>
  <si>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</si>
  <si>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</si>
  <si>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</si>
  <si>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</si>
  <si>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</si>
  <si>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</si>
  <si>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</si>
  <si>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</si>
  <si>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</si>
  <si>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</si>
  <si>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</si>
  <si>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</si>
  <si>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</si>
  <si>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</si>
  <si>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</si>
  <si>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</si>
  <si>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</si>
  <si>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</si>
  <si>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</si>
  <si>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</si>
  <si>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</si>
  <si>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</si>
  <si>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</si>
  <si>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</si>
  <si>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</si>
  <si>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</si>
  <si>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</si>
  <si>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</si>
  <si>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</si>
  <si>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</si>
  <si>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</si>
  <si>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</si>
  <si>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</si>
  <si>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</si>
  <si>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</si>
  <si>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</si>
  <si>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</si>
  <si>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</si>
  <si>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</si>
  <si>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</si>
  <si>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</si>
  <si>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</si>
  <si>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</si>
  <si>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</si>
  <si>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</si>
  <si>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</si>
  <si>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</si>
  <si>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</si>
  <si>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</si>
  <si>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</si>
  <si>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</si>
  <si>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</si>
  <si>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</si>
  <si>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</si>
  <si>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</si>
  <si>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</si>
  <si>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</si>
  <si>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</si>
  <si>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</si>
  <si>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</si>
  <si>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</si>
  <si>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</si>
  <si>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</si>
  <si>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</si>
  <si>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</si>
  <si>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</si>
  <si>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</si>
  <si>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</si>
  <si>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</si>
  <si>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</si>
  <si>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</si>
  <si>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</si>
  <si>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</si>
  <si>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</si>
  <si>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</si>
  <si>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</si>
  <si>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</si>
  <si>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</si>
  <si>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</si>
  <si>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</si>
  <si>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</si>
  <si>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</si>
  <si>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</si>
  <si>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</si>
  <si>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</si>
  <si>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</si>
  <si>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</si>
  <si>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</si>
  <si>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</si>
  <si>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</si>
  <si>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</si>
  <si>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</si>
  <si>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</si>
  <si>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</si>
  <si>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</si>
  <si>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</si>
  <si>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</si>
  <si>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</si>
  <si>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</si>
  <si>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</si>
  <si>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</si>
  <si>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</si>
  <si>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</si>
  <si>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</si>
  <si>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</si>
  <si>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</si>
  <si>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</si>
  <si>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</si>
  <si>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</si>
  <si>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</si>
  <si>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</si>
  <si>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</si>
  <si>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</si>
  <si>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</si>
  <si>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</si>
  <si>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</si>
  <si>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</si>
  <si>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</si>
  <si>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</si>
  <si>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</si>
  <si>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</si>
  <si>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</si>
  <si>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</si>
  <si>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</si>
  <si>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</si>
  <si>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</si>
  <si>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</si>
  <si>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</si>
  <si>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</si>
  <si>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</si>
  <si>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</si>
  <si>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</si>
  <si>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</si>
  <si>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</si>
  <si>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</si>
  <si>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</si>
  <si>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</si>
  <si>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</si>
  <si>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</si>
  <si>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</si>
  <si>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</si>
  <si>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</si>
  <si>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</si>
  <si>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</si>
  <si>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</si>
  <si>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</si>
  <si>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</si>
  <si>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</si>
  <si>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</si>
  <si>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</si>
  <si>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</si>
  <si>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</si>
  <si>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</si>
  <si>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</si>
  <si>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</si>
  <si>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</si>
  <si>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</si>
  <si>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</si>
  <si>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</si>
  <si>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</si>
  <si>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</si>
  <si>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</si>
  <si>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</si>
  <si>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</si>
  <si>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</si>
  <si>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</si>
  <si>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</si>
  <si>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</si>
  <si>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</si>
  <si>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</si>
  <si>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</si>
  <si>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</si>
  <si>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</si>
  <si>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</si>
  <si>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</si>
  <si>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</si>
  <si>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</si>
  <si>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</si>
  <si>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</si>
  <si>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</si>
  <si>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</si>
  <si>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</si>
  <si>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</si>
  <si>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</si>
  <si>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</si>
  <si>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</si>
  <si>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</si>
  <si>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</si>
  <si>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</si>
  <si>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</si>
  <si>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</si>
  <si>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</si>
  <si>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</si>
  <si>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</si>
  <si>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</si>
  <si>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</si>
  <si>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</si>
  <si>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</si>
  <si>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</si>
  <si>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</si>
  <si>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</si>
  <si>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</si>
  <si>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</si>
  <si>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</si>
  <si>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</si>
  <si>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</si>
  <si>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</si>
  <si>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</si>
  <si>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</si>
  <si>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</si>
  <si>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</si>
  <si>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</si>
  <si>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</si>
  <si>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</si>
  <si>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</si>
  <si>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</si>
  <si>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</si>
  <si>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</si>
  <si>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</si>
  <si>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</si>
  <si>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</si>
  <si>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</si>
  <si>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</si>
  <si>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</si>
  <si>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</si>
  <si>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</si>
  <si>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</si>
  <si>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</si>
  <si>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</si>
  <si>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</si>
  <si>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</si>
  <si>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</si>
  <si>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</si>
  <si>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</si>
  <si>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</si>
  <si>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</si>
  <si>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</si>
  <si>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</si>
  <si>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</si>
  <si>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</si>
  <si>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</si>
  <si>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</si>
  <si>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</si>
  <si>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</si>
  <si>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</si>
  <si>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</si>
  <si>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</si>
  <si>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</si>
  <si>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</si>
  <si>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</si>
  <si>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</si>
  <si>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</si>
  <si>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</si>
  <si>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</si>
  <si>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</si>
  <si>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</si>
  <si>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</si>
  <si>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</si>
  <si>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</si>
  <si>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</si>
  <si>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</si>
  <si>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</si>
  <si>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</si>
  <si>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</si>
  <si>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</si>
  <si>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</si>
  <si>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</si>
  <si>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</si>
  <si>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</si>
  <si>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</si>
  <si>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</si>
  <si>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</si>
  <si>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</si>
  <si>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</si>
  <si>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</si>
  <si>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</si>
  <si>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</si>
  <si>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</si>
  <si>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</si>
  <si>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</si>
  <si>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</si>
  <si>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</si>
  <si>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</si>
  <si>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</si>
  <si>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</si>
  <si>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</si>
  <si>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</si>
  <si>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</si>
  <si>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</si>
  <si>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</si>
  <si>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</si>
  <si>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</si>
  <si>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</si>
  <si>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</si>
  <si>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</si>
  <si>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</si>
  <si>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</si>
  <si>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</si>
  <si>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</si>
  <si>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</si>
  <si>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</si>
  <si>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</si>
  <si>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</si>
  <si>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</si>
  <si>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</si>
  <si>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</si>
  <si>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</si>
  <si>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</si>
  <si>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</si>
  <si>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</si>
  <si>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</si>
  <si>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</si>
  <si>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</si>
  <si>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</si>
  <si>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</si>
  <si>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</si>
  <si>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</si>
  <si>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</si>
  <si>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</si>
  <si>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</si>
  <si>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</si>
  <si>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</si>
  <si>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</si>
  <si>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</si>
  <si>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</si>
  <si>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</si>
  <si>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</si>
  <si>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</si>
  <si>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</si>
  <si>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</si>
  <si>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</si>
  <si>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</si>
  <si>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</si>
  <si>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</si>
  <si>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</si>
  <si>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</si>
  <si>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</si>
  <si>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</si>
  <si>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</si>
  <si>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</si>
  <si>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</si>
  <si>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</si>
  <si>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</si>
  <si>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</si>
  <si>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</si>
  <si>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</si>
  <si>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</si>
  <si>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</si>
  <si>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</si>
  <si>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</si>
  <si>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</si>
  <si>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</si>
  <si>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</si>
  <si>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</si>
  <si>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</si>
  <si>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</si>
  <si>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</si>
  <si>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</si>
  <si>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</si>
  <si>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</si>
  <si>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</si>
  <si>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</si>
  <si>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</si>
  <si>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</si>
  <si>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</si>
  <si>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</si>
  <si>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</si>
  <si>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</si>
  <si>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</si>
  <si>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</si>
  <si>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</si>
  <si>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</si>
  <si>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</si>
  <si>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</si>
  <si>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</si>
  <si>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</si>
  <si>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</si>
  <si>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</si>
  <si>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</si>
  <si>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</si>
  <si>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</si>
  <si>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</si>
  <si>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</si>
  <si>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</si>
  <si>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</si>
  <si>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</si>
  <si>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</si>
  <si>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</si>
  <si>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</si>
  <si>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</si>
  <si>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</si>
  <si>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</si>
  <si>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</si>
  <si>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</si>
  <si>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</si>
  <si>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</si>
  <si>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</si>
  <si>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</si>
  <si>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</si>
  <si>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</si>
  <si>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</si>
  <si>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</si>
  <si>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</si>
  <si>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</si>
  <si>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</si>
  <si>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</si>
  <si>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</si>
  <si>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</si>
  <si>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</si>
  <si>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</si>
  <si>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</si>
  <si>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</si>
  <si>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</si>
  <si>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</si>
  <si>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</si>
  <si>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</si>
  <si>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</si>
  <si>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</si>
  <si>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</si>
  <si>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</si>
  <si>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</si>
  <si>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</si>
  <si>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</si>
  <si>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</si>
  <si>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</si>
  <si>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</si>
  <si>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</si>
  <si>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</si>
  <si>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</si>
  <si>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</si>
  <si>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</si>
  <si>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</si>
  <si>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</si>
  <si>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</si>
  <si>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</si>
  <si>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</si>
  <si>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</si>
  <si>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</si>
  <si>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</si>
  <si>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</si>
  <si>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</si>
  <si>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</si>
  <si>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</si>
  <si>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</si>
  <si>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</si>
  <si>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</si>
  <si>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</si>
  <si>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</si>
  <si>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</si>
  <si>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</si>
  <si>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</si>
  <si>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</si>
  <si>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</si>
  <si>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</si>
  <si>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</si>
  <si>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</si>
  <si>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</si>
  <si>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</si>
  <si>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</si>
  <si>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</si>
  <si>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</si>
  <si>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</si>
  <si>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</si>
  <si>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</si>
  <si>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</si>
  <si>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</si>
  <si>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</si>
  <si>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</si>
  <si>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</si>
  <si>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</si>
  <si>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</si>
  <si>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</si>
  <si>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</si>
  <si>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</si>
  <si>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</si>
  <si>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</si>
  <si>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</si>
  <si>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</si>
  <si>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</si>
  <si>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</si>
  <si>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</si>
  <si>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</si>
  <si>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</si>
  <si>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</si>
  <si>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</si>
  <si>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</si>
  <si>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</si>
  <si>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</si>
  <si>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</si>
  <si>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</si>
  <si>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</si>
  <si>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</si>
  <si>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</si>
  <si>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</si>
  <si>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</si>
  <si>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</si>
  <si>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</si>
  <si>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</si>
  <si>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</si>
  <si>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</si>
  <si>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</si>
  <si>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</si>
  <si>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</si>
  <si>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</si>
  <si>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</si>
  <si>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</si>
  <si>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</si>
  <si>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</si>
  <si>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</si>
  <si>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</si>
  <si>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</si>
  <si>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</si>
  <si>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</si>
  <si>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</si>
  <si>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</si>
  <si>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</si>
  <si>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</si>
  <si>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</si>
  <si>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</si>
  <si>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</si>
  <si>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</si>
  <si>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</si>
  <si>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</si>
  <si>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</si>
  <si>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</si>
  <si>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</si>
  <si>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</si>
  <si>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</si>
  <si>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</si>
  <si>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</si>
  <si>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</si>
  <si>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</si>
  <si>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</si>
  <si>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</si>
  <si>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</si>
  <si>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</si>
  <si>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</si>
  <si>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</si>
  <si>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</si>
  <si>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</si>
  <si>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</si>
  <si>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</si>
  <si>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</si>
  <si>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</si>
  <si>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</si>
  <si>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</si>
  <si>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</si>
  <si>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</si>
  <si>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</si>
  <si>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</si>
  <si>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</si>
  <si>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</si>
  <si>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</si>
  <si>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</si>
  <si>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</si>
  <si>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</si>
  <si>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</si>
  <si>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</si>
  <si>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</si>
  <si>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</si>
  <si>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</si>
  <si>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</si>
  <si>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</si>
  <si>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</si>
  <si>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</si>
  <si>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</si>
  <si>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</si>
  <si>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</si>
  <si>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</si>
  <si>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</si>
  <si>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</si>
  <si>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</si>
  <si>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</si>
  <si>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</si>
  <si>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</si>
  <si>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</si>
  <si>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</si>
  <si>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</si>
  <si>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</si>
  <si>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</si>
  <si>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</si>
  <si>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</si>
  <si>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</si>
  <si>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</si>
  <si>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</si>
  <si>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</si>
  <si>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</si>
  <si>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</si>
  <si>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</si>
  <si>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</si>
  <si>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</si>
  <si>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</si>
  <si>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</si>
  <si>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</si>
  <si>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</si>
  <si>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</si>
  <si>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</si>
  <si>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</si>
  <si>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</si>
  <si>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</si>
  <si>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</si>
  <si>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</si>
  <si>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</si>
  <si>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</si>
  <si>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</si>
  <si>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</si>
  <si>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</si>
  <si>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</si>
  <si>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</si>
  <si>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</si>
  <si>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</si>
  <si>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</si>
  <si>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</si>
  <si>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</si>
  <si>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</si>
  <si>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</si>
  <si>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</si>
  <si>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</si>
  <si>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</si>
  <si>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</si>
  <si>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</si>
  <si>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</si>
  <si>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</si>
  <si>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</si>
  <si>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</si>
  <si>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</si>
  <si>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</si>
  <si>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</si>
  <si>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</si>
  <si>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</si>
  <si>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</si>
  <si>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</si>
  <si>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</si>
  <si>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</si>
  <si>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</si>
  <si>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</si>
  <si>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</si>
  <si>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</si>
  <si>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</si>
  <si>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</si>
  <si>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</si>
  <si>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</si>
  <si>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</si>
  <si>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</si>
  <si>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</si>
  <si>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</si>
  <si>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</si>
  <si>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</si>
  <si>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</si>
  <si>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</si>
  <si>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</si>
  <si>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</si>
  <si>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</si>
  <si>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</si>
  <si>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</si>
  <si>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</si>
  <si>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</si>
  <si>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</si>
  <si>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</si>
  <si>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</si>
  <si>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</si>
  <si>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</si>
  <si>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</si>
  <si>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</si>
  <si>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</si>
  <si>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</si>
  <si>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</si>
  <si>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</si>
  <si>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</si>
  <si>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</si>
  <si>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</si>
  <si>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</si>
  <si>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</si>
  <si>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</si>
  <si>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</si>
  <si>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</si>
  <si>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</si>
  <si>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</si>
  <si>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</si>
  <si>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</si>
  <si>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</si>
  <si>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</si>
  <si>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</si>
  <si>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</si>
  <si>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</si>
  <si>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</si>
  <si>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</si>
  <si>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</si>
  <si>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</si>
  <si>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</si>
  <si>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</si>
  <si>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</si>
  <si>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</si>
  <si>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</si>
  <si>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</si>
  <si>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</si>
  <si>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</si>
  <si>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</si>
  <si>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</si>
  <si>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</si>
  <si>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</si>
  <si>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</si>
  <si>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</si>
  <si>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</si>
  <si>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</si>
  <si>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</si>
  <si>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</si>
  <si>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</si>
  <si>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</si>
  <si>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</si>
  <si>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</si>
  <si>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</si>
  <si>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</si>
  <si>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</si>
  <si>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</si>
  <si>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</si>
  <si>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</si>
  <si>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</si>
  <si>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</si>
  <si>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</si>
  <si>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</si>
  <si>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</si>
  <si>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</si>
  <si>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</si>
  <si>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</si>
  <si>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</si>
  <si>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</si>
  <si>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</si>
  <si>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</si>
  <si>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</si>
  <si>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</si>
  <si>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</si>
  <si>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</si>
  <si>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</si>
  <si>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</si>
  <si>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</si>
  <si>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</si>
  <si>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</si>
  <si>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</si>
  <si>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</si>
  <si>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</si>
  <si>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</si>
  <si>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</si>
  <si>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</si>
  <si>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</si>
  <si>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</si>
  <si>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</si>
  <si>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</si>
  <si>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</si>
  <si>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</si>
  <si>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</si>
  <si>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</si>
  <si>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</si>
  <si>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</si>
  <si>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</si>
  <si>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</si>
  <si>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</si>
  <si>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</si>
  <si>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</si>
  <si>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</si>
  <si>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</si>
  <si>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</si>
  <si>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</si>
  <si>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</si>
  <si>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</si>
  <si>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</si>
  <si>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</si>
  <si>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</si>
  <si>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</si>
  <si>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</si>
  <si>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</si>
  <si>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</si>
  <si>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</si>
  <si>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</si>
  <si>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</si>
  <si>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</si>
  <si>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</si>
  <si>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</si>
  <si>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</si>
  <si>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</si>
  <si>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</si>
  <si>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</si>
  <si>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</si>
  <si>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</si>
  <si>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</si>
  <si>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</si>
  <si>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</si>
  <si>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</si>
  <si>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</si>
  <si>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</si>
  <si>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</si>
  <si>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</si>
  <si>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</si>
  <si>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</si>
  <si>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</si>
  <si>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</si>
  <si>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</si>
  <si>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</si>
  <si>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</si>
  <si>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</si>
  <si>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</si>
  <si>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</si>
  <si>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</si>
  <si>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</si>
  <si>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</si>
  <si>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</si>
  <si>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</si>
  <si>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</si>
  <si>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</si>
  <si>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</si>
  <si>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</si>
  <si>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</si>
  <si>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</si>
  <si>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</si>
  <si>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</si>
  <si>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</si>
  <si>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</si>
  <si>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</si>
  <si>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</si>
  <si>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</si>
  <si>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</si>
  <si>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</si>
  <si>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</si>
  <si>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</si>
  <si>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</si>
  <si>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</si>
  <si>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</si>
  <si>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</si>
  <si>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</si>
  <si>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</si>
  <si>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</si>
  <si>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</si>
  <si>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</si>
  <si>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</si>
  <si>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</si>
  <si>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</si>
  <si>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</si>
  <si>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</si>
  <si>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</si>
  <si>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</si>
  <si>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</si>
  <si>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</si>
  <si>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</si>
  <si>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</si>
  <si>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</si>
  <si>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</si>
  <si>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</si>
  <si>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</si>
  <si>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</si>
  <si>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</si>
  <si>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</si>
  <si>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</si>
  <si>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</si>
  <si>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</si>
  <si>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</si>
  <si>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</si>
  <si>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</si>
  <si>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</si>
  <si>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</si>
  <si>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</si>
  <si>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</si>
  <si>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</si>
  <si>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</si>
  <si>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</si>
  <si>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</si>
  <si>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</si>
  <si>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</si>
  <si>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</si>
  <si>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</si>
  <si>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</si>
  <si>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</si>
  <si>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</si>
  <si>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</si>
  <si>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</si>
  <si>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</si>
  <si>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</si>
  <si>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</si>
  <si>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</si>
  <si>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</si>
  <si>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</si>
  <si>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</si>
  <si>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</si>
  <si>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</si>
  <si>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</si>
  <si>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</si>
  <si>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</si>
  <si>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</si>
  <si>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</si>
  <si>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</si>
  <si>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</si>
  <si>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</si>
  <si>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</si>
  <si>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</si>
  <si>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</si>
  <si>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</si>
  <si>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</si>
  <si>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</si>
  <si>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</si>
  <si>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</si>
  <si>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</si>
  <si>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</si>
  <si>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</si>
  <si>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</si>
  <si>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</si>
  <si>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</si>
  <si>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</si>
  <si>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</si>
  <si>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</si>
  <si>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</si>
  <si>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</si>
  <si>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</si>
  <si>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</si>
  <si>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</si>
  <si>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</si>
  <si>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</si>
  <si>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</si>
  <si>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</si>
  <si>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</si>
  <si>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</si>
  <si>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</si>
  <si>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</si>
  <si>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</si>
  <si>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</si>
  <si>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</si>
  <si>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</si>
  <si>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</si>
  <si>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</si>
  <si>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</si>
  <si>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</si>
  <si>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</si>
  <si>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</si>
  <si>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</si>
  <si>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</si>
  <si>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</si>
  <si>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</si>
  <si>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</si>
  <si>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</si>
  <si>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</si>
  <si>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</si>
  <si>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</si>
  <si>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</si>
  <si>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</si>
  <si>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</si>
  <si>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</si>
  <si>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</si>
  <si>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</si>
  <si>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</si>
  <si>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</si>
  <si>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</si>
  <si>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</si>
  <si>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</si>
  <si>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</si>
  <si>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</si>
  <si>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</si>
  <si>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</si>
  <si>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</si>
  <si>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</si>
  <si>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</si>
  <si>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</si>
  <si>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</si>
  <si>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</si>
  <si>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</si>
  <si>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</si>
  <si>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</si>
  <si>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</si>
  <si>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</si>
  <si>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</si>
  <si>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</si>
  <si>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</si>
  <si>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</si>
  <si>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</si>
  <si>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</si>
  <si>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</si>
  <si>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</si>
  <si>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</si>
  <si>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</si>
  <si>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</si>
  <si>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</si>
  <si>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</si>
  <si>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</si>
  <si>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</si>
  <si>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</si>
  <si>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</si>
  <si>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</si>
  <si>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</si>
  <si>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</si>
  <si>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</si>
  <si>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</si>
  <si>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</si>
  <si>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</si>
  <si>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</si>
  <si>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</si>
  <si>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</si>
  <si>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</si>
  <si>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</si>
  <si>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</si>
  <si>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</si>
  <si>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</si>
  <si>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</si>
  <si>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</si>
  <si>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</si>
  <si>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</si>
  <si>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</si>
  <si>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</si>
  <si>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</si>
  <si>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</si>
  <si>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</si>
  <si>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</si>
  <si>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</si>
  <si>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</si>
  <si>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</si>
  <si>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</si>
  <si>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</si>
  <si>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</si>
  <si>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</si>
  <si>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</si>
  <si>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</si>
  <si>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</si>
  <si>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</si>
  <si>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</si>
  <si>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</si>
  <si>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</si>
  <si>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</si>
  <si>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</si>
  <si>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</si>
  <si>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</si>
  <si>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</si>
  <si>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</si>
  <si>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</si>
  <si>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</si>
  <si>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</si>
  <si>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</si>
  <si>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</si>
  <si>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</si>
  <si>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</si>
  <si>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</si>
  <si>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</si>
  <si>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</si>
  <si>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</si>
  <si>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</si>
  <si>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</si>
  <si>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</si>
  <si>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</si>
  <si>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</si>
  <si>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</si>
  <si>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</si>
  <si>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</si>
  <si>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</si>
  <si>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</si>
  <si>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</si>
  <si>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</si>
  <si>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</si>
  <si>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</si>
  <si>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</si>
  <si>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</si>
  <si>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</si>
  <si>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</si>
  <si>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</si>
  <si>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</si>
  <si>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</si>
  <si>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</si>
  <si>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</si>
  <si>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</si>
  <si>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</si>
  <si>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</si>
  <si>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</si>
  <si>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</si>
  <si>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</si>
  <si>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</si>
  <si>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</si>
  <si>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</si>
  <si>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</si>
  <si>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</si>
  <si>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</si>
  <si>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</si>
  <si>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</si>
  <si>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</si>
  <si>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</si>
  <si>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</si>
  <si>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</si>
  <si>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</si>
  <si>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</si>
  <si>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</si>
  <si>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</si>
  <si>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</si>
  <si>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</si>
  <si>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</si>
  <si>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</si>
  <si>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</si>
  <si>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</si>
  <si>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</si>
  <si>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</si>
  <si>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</si>
  <si>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</si>
  <si>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</si>
  <si>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</si>
  <si>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</si>
  <si>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</si>
  <si>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</si>
  <si>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</si>
  <si>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</si>
  <si>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</si>
  <si>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</si>
  <si>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</si>
  <si>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</si>
  <si>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</si>
  <si>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</si>
  <si>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</si>
  <si>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</si>
  <si>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</si>
  <si>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</si>
  <si>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</si>
  <si>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</si>
  <si>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</si>
  <si>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</si>
  <si>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</si>
  <si>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</si>
  <si>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</si>
  <si>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</si>
  <si>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</si>
  <si>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</si>
  <si>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</si>
  <si>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</si>
  <si>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</si>
  <si>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</si>
  <si>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</si>
  <si>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</si>
  <si>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</si>
  <si>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</si>
  <si>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</si>
  <si>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</si>
  <si>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</si>
  <si>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</si>
  <si>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</si>
  <si>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</si>
  <si>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</si>
  <si>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</si>
  <si>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</si>
  <si>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</si>
  <si>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</si>
  <si>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</si>
  <si>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</si>
  <si>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</si>
  <si>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</si>
  <si>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</si>
  <si>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</si>
  <si>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</si>
  <si>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</si>
  <si>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</si>
  <si>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</si>
  <si>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</si>
  <si>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</si>
  <si>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</si>
  <si>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</si>
  <si>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</si>
  <si>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</si>
  <si>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</si>
  <si>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</si>
  <si>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</si>
  <si>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</si>
  <si>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</si>
  <si>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</si>
  <si>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</si>
  <si>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</si>
  <si>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</si>
  <si>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</si>
  <si>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</si>
  <si>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</si>
  <si>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</si>
  <si>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</si>
  <si>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</si>
  <si>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</si>
  <si>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</si>
  <si>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</si>
  <si>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</si>
  <si>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</si>
  <si>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</si>
  <si>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</si>
  <si>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</si>
  <si>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</si>
  <si>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</si>
  <si>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</si>
  <si>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</si>
  <si>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</si>
  <si>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</si>
  <si>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</si>
  <si>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</si>
  <si>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</si>
  <si>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</si>
  <si>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</si>
  <si>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</si>
  <si>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</si>
  <si>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</si>
  <si>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</si>
  <si>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</si>
  <si>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</si>
  <si>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</si>
  <si>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</si>
  <si>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</si>
  <si>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</si>
  <si>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</si>
  <si>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</si>
  <si>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</si>
  <si>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</si>
  <si>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</si>
  <si>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</si>
  <si>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</si>
  <si>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</si>
  <si>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</si>
  <si>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</si>
  <si>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</si>
  <si>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</si>
  <si>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</si>
  <si>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</si>
  <si>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</si>
  <si>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</si>
  <si>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</si>
  <si>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</si>
  <si>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</si>
  <si>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</si>
  <si>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</si>
  <si>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</si>
  <si>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</si>
  <si>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</si>
  <si>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</si>
  <si>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</si>
  <si>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</si>
  <si>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</si>
  <si>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</si>
  <si>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</si>
  <si>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</si>
  <si>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</si>
  <si>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</si>
  <si>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</si>
  <si>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</si>
  <si>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</si>
  <si>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</si>
  <si>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</si>
  <si>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</si>
  <si>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</si>
  <si>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</si>
  <si>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</si>
  <si>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</si>
  <si>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</si>
  <si>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</si>
  <si>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</si>
  <si>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</si>
  <si>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</si>
  <si>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</si>
  <si>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</si>
  <si>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</si>
  <si>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</si>
  <si>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</si>
  <si>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</si>
  <si>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</si>
  <si>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</si>
  <si>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</si>
  <si>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</si>
  <si>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</si>
  <si>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</si>
  <si>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</si>
  <si>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</si>
  <si>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</si>
  <si>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</si>
  <si>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</si>
  <si>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</si>
  <si>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</si>
  <si>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</si>
  <si>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</si>
  <si>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</si>
  <si>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</si>
  <si>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</si>
  <si>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</si>
  <si>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</si>
  <si>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</si>
  <si>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</si>
  <si>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</si>
  <si>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</si>
  <si>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</si>
  <si>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</si>
  <si>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</si>
  <si>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</si>
  <si>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</si>
  <si>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</si>
  <si>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</si>
  <si>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</si>
  <si>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</si>
  <si>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</si>
  <si>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</si>
  <si>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</si>
  <si>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</si>
  <si>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</si>
  <si>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</si>
  <si>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</si>
  <si>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</si>
  <si>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</si>
  <si>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</si>
  <si>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</si>
  <si>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</si>
  <si>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</si>
  <si>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</si>
  <si>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</si>
  <si>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</si>
  <si>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</si>
  <si>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</si>
  <si>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</si>
  <si>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</si>
  <si>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</si>
  <si>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</si>
  <si>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</si>
  <si>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</si>
  <si>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</si>
  <si>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</si>
  <si>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</si>
  <si>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</si>
  <si>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</si>
  <si>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</si>
  <si>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</si>
  <si>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</si>
  <si>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</si>
  <si>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</si>
  <si>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</si>
  <si>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</si>
  <si>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</si>
  <si>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</si>
  <si>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</si>
  <si>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</si>
  <si>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</si>
  <si>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</si>
  <si>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</si>
  <si>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</si>
  <si>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</si>
  <si>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</si>
  <si>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</si>
  <si>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</si>
  <si>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</si>
  <si>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</si>
  <si>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</si>
  <si>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</si>
  <si>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</si>
  <si>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</si>
  <si>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</si>
  <si>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</si>
  <si>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</si>
  <si>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</si>
  <si>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</si>
  <si>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</si>
  <si>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</si>
  <si>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</si>
  <si>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</si>
  <si>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</si>
  <si>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</si>
  <si>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</si>
  <si>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</si>
  <si>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</si>
  <si>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</si>
  <si>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</si>
  <si>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</si>
  <si>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</si>
  <si>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</si>
  <si>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</si>
  <si>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</si>
  <si>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</si>
  <si>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</si>
  <si>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</si>
  <si>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</si>
  <si>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</si>
  <si>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</si>
  <si>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</si>
  <si>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</si>
  <si>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</si>
  <si>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</si>
  <si>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</si>
  <si>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</si>
  <si>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</si>
  <si>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</si>
  <si>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</si>
  <si>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</si>
  <si>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</si>
  <si>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</si>
  <si>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</si>
  <si>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</si>
  <si>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</si>
  <si>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</si>
  <si>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</si>
  <si>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</si>
  <si>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</si>
  <si>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</si>
  <si>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</si>
  <si>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</si>
  <si>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</si>
  <si>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</si>
  <si>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</si>
  <si>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</si>
  <si>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</si>
  <si>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</si>
  <si>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</si>
  <si>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</si>
  <si>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</si>
  <si>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</si>
  <si>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</si>
  <si>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</si>
  <si>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</si>
  <si>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</si>
  <si>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</si>
  <si>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</si>
  <si>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</si>
  <si>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</si>
  <si>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</si>
  <si>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</si>
  <si>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</si>
  <si>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</si>
  <si>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</si>
  <si>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</si>
  <si>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</si>
  <si>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</si>
  <si>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</si>
  <si>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</si>
  <si>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</si>
  <si>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</si>
  <si>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</si>
  <si>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</si>
  <si>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</si>
  <si>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</si>
  <si>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</si>
  <si>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</si>
  <si>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</si>
  <si>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</si>
  <si>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</si>
  <si>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</si>
  <si>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</si>
  <si>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</si>
  <si>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</si>
  <si>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</si>
  <si>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</si>
  <si>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</si>
  <si>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</si>
  <si>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</si>
  <si>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</si>
  <si>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</si>
  <si>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</si>
  <si>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</si>
  <si>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</si>
  <si>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</si>
  <si>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</si>
  <si>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</si>
  <si>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</si>
  <si>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</si>
  <si>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</si>
  <si>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</si>
  <si>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</si>
  <si>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</si>
  <si>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</si>
  <si>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</si>
  <si>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</si>
  <si>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</si>
  <si>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</si>
  <si>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</si>
  <si>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</si>
  <si>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</si>
  <si>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</si>
  <si>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</si>
  <si>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</si>
  <si>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</si>
  <si>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</si>
  <si>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</si>
  <si>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</si>
  <si>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</si>
  <si>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</si>
  <si>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</si>
  <si>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</si>
  <si>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</si>
  <si>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</si>
  <si>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</si>
  <si>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</si>
  <si>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</si>
  <si>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</si>
  <si>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</si>
  <si>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</si>
  <si>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</si>
  <si>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</si>
  <si>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</si>
  <si>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</si>
  <si>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</si>
  <si>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</si>
  <si>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</si>
  <si>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</si>
  <si>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</si>
  <si>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</si>
  <si>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</si>
  <si>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</si>
  <si>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</si>
  <si>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</si>
  <si>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</si>
  <si>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</si>
  <si>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</si>
  <si>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</si>
  <si>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</si>
  <si>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</si>
  <si>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</si>
  <si>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</si>
  <si>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</si>
  <si>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</si>
  <si>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</si>
  <si>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</si>
  <si>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</si>
  <si>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</si>
  <si>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</si>
  <si>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</si>
  <si>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</si>
  <si>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</si>
  <si>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</si>
  <si>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</si>
  <si>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</si>
  <si>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</si>
  <si>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</si>
  <si>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</si>
  <si>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</si>
  <si>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</si>
  <si>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</si>
  <si>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</si>
  <si>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</si>
  <si>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</si>
  <si>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</si>
  <si>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</si>
  <si>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</si>
  <si>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</si>
  <si>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</si>
  <si>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</si>
  <si>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</si>
  <si>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</si>
  <si>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</si>
  <si>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</si>
  <si>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</si>
  <si>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</si>
  <si>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</si>
  <si>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</si>
  <si>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</si>
  <si>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</si>
  <si>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</si>
  <si>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</si>
  <si>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</si>
  <si>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</si>
  <si>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</si>
  <si>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</si>
  <si>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</si>
  <si>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</si>
  <si>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</si>
  <si>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</si>
  <si>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</si>
  <si>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</si>
  <si>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</si>
  <si>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</si>
  <si>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</si>
  <si>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</si>
  <si>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</si>
  <si>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</si>
  <si>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</si>
  <si>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</si>
  <si>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</si>
  <si>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</si>
  <si>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</si>
  <si>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</si>
  <si>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</si>
  <si>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</si>
  <si>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</si>
  <si>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</si>
  <si>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</si>
  <si>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</si>
  <si>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</si>
  <si>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</si>
  <si>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</si>
  <si>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</si>
  <si>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</si>
  <si>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</si>
  <si>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</si>
  <si>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</si>
  <si>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</si>
  <si>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</si>
  <si>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</si>
  <si>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</si>
  <si>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</si>
  <si>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</si>
  <si>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</si>
  <si>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</si>
  <si>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</si>
  <si>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</si>
  <si>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</si>
  <si>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</si>
  <si>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</si>
  <si>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</si>
  <si>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</si>
  <si>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</si>
  <si>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</si>
  <si>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</si>
  <si>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</si>
  <si>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</si>
  <si>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</si>
  <si>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</si>
  <si>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</si>
  <si>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</si>
  <si>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</si>
  <si>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</si>
  <si>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</si>
  <si>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</si>
  <si>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</si>
  <si>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</si>
  <si>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</si>
  <si>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</si>
  <si>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</si>
  <si>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</si>
  <si>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</si>
  <si>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</si>
  <si>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</si>
  <si>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</si>
  <si>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</si>
  <si>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</si>
  <si>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</si>
  <si>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</si>
  <si>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</si>
  <si>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</si>
  <si>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</si>
  <si>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</si>
  <si>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</si>
  <si>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</si>
  <si>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</si>
  <si>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</si>
  <si>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</si>
  <si>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</si>
  <si>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</si>
  <si>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</si>
  <si>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</si>
  <si>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</si>
  <si>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</si>
  <si>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</si>
  <si>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</si>
  <si>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</si>
  <si>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</si>
  <si>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</si>
  <si>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</si>
  <si>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</si>
  <si>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</si>
  <si>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</si>
  <si>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</si>
  <si>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</si>
  <si>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</si>
  <si>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</si>
  <si>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</si>
  <si>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</si>
  <si>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</si>
  <si>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</si>
  <si>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</si>
  <si>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</si>
  <si>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</si>
  <si>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</si>
  <si>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</si>
  <si>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</si>
  <si>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</si>
  <si>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</si>
  <si>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</si>
  <si>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</si>
  <si>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</si>
  <si>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</si>
  <si>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</si>
  <si>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</si>
  <si>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</si>
  <si>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</si>
  <si>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</si>
  <si>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</si>
  <si>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</si>
  <si>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</si>
  <si>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</si>
  <si>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</si>
  <si>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</si>
  <si>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</si>
  <si>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</si>
  <si>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</si>
  <si>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</si>
  <si>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</si>
  <si>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</si>
  <si>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</si>
  <si>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</si>
  <si>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</si>
  <si>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</si>
  <si>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</si>
  <si>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</si>
  <si>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</si>
  <si>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</si>
  <si>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</si>
  <si>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</si>
  <si>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</si>
  <si>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</si>
  <si>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</si>
  <si>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</si>
  <si>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</si>
  <si>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</si>
  <si>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</si>
  <si>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</si>
  <si>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</si>
  <si>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</si>
  <si>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</si>
  <si>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</si>
  <si>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</si>
  <si>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</si>
  <si>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</si>
  <si>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</si>
  <si>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</si>
  <si>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</si>
  <si>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</si>
  <si>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</si>
  <si>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</si>
  <si>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</si>
  <si>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</si>
  <si>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</si>
  <si>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</si>
  <si>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</si>
  <si>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</si>
  <si>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</si>
  <si>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</si>
  <si>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</si>
  <si>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</si>
  <si>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</si>
  <si>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</si>
  <si>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</si>
  <si>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</si>
  <si>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</si>
  <si>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</si>
  <si>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</si>
  <si>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</si>
  <si>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</si>
  <si>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</si>
  <si>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</si>
  <si>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</si>
  <si>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</si>
  <si>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</si>
  <si>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</si>
  <si>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</si>
  <si>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</si>
  <si>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</si>
  <si>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</si>
  <si>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</si>
  <si>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</si>
  <si>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</si>
  <si>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</si>
  <si>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</si>
  <si>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</si>
  <si>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</si>
  <si>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</si>
  <si>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</si>
  <si>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</si>
  <si>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</si>
  <si>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</si>
  <si>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</si>
  <si>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</si>
  <si>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</si>
  <si>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</si>
  <si>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</si>
  <si>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</si>
  <si>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</si>
  <si>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</si>
  <si>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</si>
  <si>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</si>
  <si>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</si>
  <si>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</si>
  <si>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</si>
  <si>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</si>
  <si>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</si>
  <si>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</si>
  <si>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</si>
  <si>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</si>
  <si>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</si>
  <si>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</si>
  <si>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</si>
  <si>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</si>
  <si>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</si>
  <si>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</si>
  <si>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</si>
  <si>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</si>
  <si>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</si>
  <si>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</si>
  <si>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</si>
  <si>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</si>
  <si>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</si>
  <si>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</si>
  <si>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</si>
  <si>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</si>
  <si>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</si>
  <si>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</si>
  <si>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</si>
  <si>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</si>
  <si>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</si>
  <si>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</si>
  <si>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</si>
  <si>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</si>
  <si>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</si>
  <si>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</si>
  <si>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</si>
  <si>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</si>
  <si>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</si>
  <si>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</si>
  <si>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</si>
  <si>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</si>
  <si>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</si>
  <si>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</si>
  <si>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</si>
  <si>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</si>
  <si>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</si>
  <si>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</si>
  <si>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</si>
  <si>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</si>
  <si>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</si>
  <si>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</si>
  <si>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</si>
  <si>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</si>
  <si>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</si>
  <si>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</si>
  <si>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</si>
  <si>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</si>
  <si>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</si>
  <si>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</si>
  <si>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</si>
  <si>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</si>
  <si>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</si>
  <si>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</si>
  <si>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</si>
  <si>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</si>
  <si>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</si>
  <si>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</si>
  <si>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</si>
  <si>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</si>
  <si>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</si>
  <si>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</si>
  <si>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</si>
  <si>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</si>
  <si>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</si>
  <si>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</si>
  <si>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</si>
  <si>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</si>
  <si>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</si>
  <si>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</si>
  <si>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</si>
  <si>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</si>
  <si>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</si>
  <si>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</si>
  <si>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</si>
  <si>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</si>
  <si>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</si>
  <si>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</si>
  <si>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</si>
  <si>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</si>
  <si>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</si>
  <si>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</si>
  <si>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</si>
  <si>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</si>
  <si>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</si>
  <si>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</si>
  <si>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</si>
  <si>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</si>
  <si>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</si>
  <si>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</si>
  <si>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</si>
  <si>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</si>
  <si>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</si>
  <si>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</si>
  <si>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</si>
  <si>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</si>
  <si>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</si>
  <si>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</si>
  <si>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</si>
  <si>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</si>
  <si>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</si>
  <si>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</si>
  <si>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</si>
  <si>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</si>
  <si>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</si>
  <si>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</si>
  <si>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</si>
  <si>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</si>
  <si>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</si>
  <si>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</si>
  <si>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</si>
  <si>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</si>
  <si>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</si>
  <si>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</si>
  <si>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</si>
  <si>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</si>
  <si>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</si>
  <si>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</si>
  <si>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</si>
  <si>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</si>
  <si>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</si>
  <si>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</si>
  <si>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</si>
  <si>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</si>
  <si>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</si>
  <si>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</si>
  <si>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</si>
  <si>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</si>
  <si>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</si>
  <si>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</si>
  <si>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</si>
  <si>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</si>
  <si>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</si>
  <si>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</si>
  <si>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</si>
  <si>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</si>
  <si>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</si>
  <si>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</si>
  <si>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</si>
  <si>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</si>
  <si>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</si>
  <si>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</si>
  <si>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</si>
  <si>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</si>
  <si>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</si>
  <si>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</si>
  <si>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</si>
  <si>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</si>
  <si>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</si>
  <si>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</si>
  <si>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</si>
  <si>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</si>
  <si>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</si>
  <si>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</si>
  <si>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</si>
  <si>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</si>
  <si>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</si>
  <si>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</si>
  <si>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</si>
  <si>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</si>
  <si>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</si>
  <si>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</si>
  <si>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</si>
  <si>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</si>
  <si>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</si>
  <si>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</si>
  <si>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</si>
  <si>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</si>
  <si>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</si>
  <si>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</si>
  <si>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</si>
  <si>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</si>
  <si>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</si>
  <si>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</si>
  <si>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</si>
  <si>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</si>
  <si>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</si>
  <si>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</si>
  <si>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</si>
  <si>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</si>
  <si>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</si>
  <si>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</si>
  <si>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</si>
  <si>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</si>
  <si>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</si>
  <si>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</si>
  <si>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</si>
  <si>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</si>
  <si>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</si>
  <si>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</si>
  <si>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</si>
  <si>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</si>
  <si>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</si>
  <si>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</si>
  <si>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</si>
  <si>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</si>
  <si>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</si>
  <si>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</si>
  <si>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</si>
  <si>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</si>
  <si>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</si>
  <si>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</si>
  <si>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</si>
  <si>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</si>
  <si>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</si>
  <si>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</si>
  <si>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</si>
  <si>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</si>
  <si>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</si>
  <si>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</si>
  <si>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</si>
  <si>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</si>
  <si>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</si>
  <si>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</si>
  <si>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</si>
  <si>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</si>
  <si>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</si>
  <si>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</si>
  <si>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</si>
  <si>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</si>
  <si>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</si>
  <si>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</si>
  <si>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</si>
  <si>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</si>
  <si>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</si>
  <si>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</si>
  <si>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</si>
  <si>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</si>
  <si>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</si>
  <si>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</si>
  <si>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</si>
  <si>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</si>
  <si>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</si>
  <si>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</si>
  <si>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</si>
  <si>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</si>
  <si>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</si>
  <si>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</si>
  <si>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</si>
  <si>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</si>
  <si>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</si>
  <si>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</si>
  <si>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</si>
  <si>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</si>
  <si>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</si>
  <si>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</si>
  <si>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</si>
  <si>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</si>
  <si>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</si>
  <si>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</si>
  <si>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</si>
  <si>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</si>
  <si>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</si>
  <si>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</si>
  <si>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</si>
  <si>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</si>
  <si>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</si>
  <si>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</si>
  <si>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</si>
  <si>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</si>
  <si>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</si>
  <si>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</si>
  <si>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</si>
  <si>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</si>
  <si>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</si>
  <si>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</si>
  <si>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</si>
  <si>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</si>
  <si>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</si>
  <si>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</si>
  <si>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</si>
  <si>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</si>
  <si>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</si>
  <si>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</si>
  <si>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</si>
  <si>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</si>
  <si>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</si>
  <si>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</si>
  <si>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</si>
  <si>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</si>
  <si>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</si>
  <si>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</si>
  <si>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</si>
  <si>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</si>
  <si>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</si>
  <si>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</si>
  <si>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</si>
  <si>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</si>
  <si>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</si>
  <si>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</si>
  <si>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</si>
  <si>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</si>
  <si>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</si>
  <si>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</si>
  <si>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</si>
  <si>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</si>
  <si>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</si>
  <si>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</si>
  <si>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</si>
  <si>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</si>
  <si>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</si>
  <si>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</si>
  <si>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</si>
  <si>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</si>
  <si>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</si>
  <si>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</si>
  <si>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</si>
  <si>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</si>
  <si>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</si>
  <si>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</si>
  <si>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</si>
  <si>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</si>
  <si>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</si>
  <si>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</si>
  <si>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</si>
  <si>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</si>
  <si>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</si>
  <si>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</si>
  <si>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</si>
  <si>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</si>
  <si>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</si>
  <si>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</si>
  <si>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</si>
  <si>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</si>
  <si>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</si>
  <si>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</si>
  <si>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</si>
  <si>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</si>
  <si>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</si>
  <si>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</si>
  <si>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</si>
  <si>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</si>
  <si>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</si>
  <si>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</si>
  <si>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</si>
  <si>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</si>
  <si>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</si>
  <si>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</si>
  <si>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</si>
  <si>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</si>
  <si>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</si>
  <si>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</si>
  <si>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</si>
  <si>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</si>
  <si>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</si>
  <si>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</si>
  <si>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</si>
  <si>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</si>
  <si>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</si>
  <si>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</si>
  <si>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</si>
  <si>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</si>
  <si>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</si>
  <si>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</si>
  <si>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</si>
  <si>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</si>
  <si>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</si>
  <si>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</si>
  <si>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</si>
  <si>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</si>
  <si>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</si>
  <si>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</si>
  <si>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</si>
  <si>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</si>
  <si>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</si>
  <si>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</si>
  <si>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</si>
  <si>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</si>
  <si>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</si>
  <si>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</si>
  <si>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</si>
  <si>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</si>
  <si>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</si>
  <si>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</si>
  <si>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</si>
  <si>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</si>
  <si>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</si>
  <si>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</si>
  <si>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</si>
  <si>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</si>
  <si>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</si>
  <si>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</si>
  <si>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</si>
  <si>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</si>
  <si>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</si>
  <si>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</si>
  <si>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</si>
  <si>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</si>
  <si>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</si>
  <si>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</si>
  <si>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</si>
  <si>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</si>
  <si>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</si>
  <si>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</si>
  <si>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</si>
  <si>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</si>
  <si>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</si>
  <si>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</si>
  <si>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</si>
  <si>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</si>
  <si>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</si>
  <si>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</si>
  <si>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</si>
  <si>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</si>
  <si>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</si>
  <si>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</si>
  <si>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</si>
  <si>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</si>
  <si>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</si>
  <si>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</si>
  <si>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</si>
  <si>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</si>
  <si>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</si>
  <si>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</si>
  <si>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</si>
  <si>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</si>
  <si>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</si>
  <si>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</si>
  <si>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</si>
  <si>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</si>
  <si>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</si>
  <si>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</si>
  <si>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</si>
  <si>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</si>
  <si>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</si>
  <si>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</si>
  <si>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</si>
  <si>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</si>
  <si>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</si>
  <si>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</si>
  <si>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</si>
  <si>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</si>
  <si>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</si>
  <si>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</si>
  <si>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</si>
  <si>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</si>
  <si>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</si>
  <si>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</si>
  <si>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</si>
  <si>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</si>
  <si>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</si>
  <si>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</si>
  <si>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</si>
  <si>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</si>
  <si>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</si>
  <si>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</si>
  <si>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</si>
  <si>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</si>
  <si>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</si>
  <si>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</si>
  <si>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</si>
  <si>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</si>
  <si>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</si>
  <si>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</si>
  <si>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</si>
  <si>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</si>
  <si>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</si>
  <si>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</si>
  <si>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</si>
  <si>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</si>
  <si>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</si>
  <si>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</si>
  <si>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</si>
  <si>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</si>
  <si>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</si>
  <si>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</si>
  <si>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</si>
  <si>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</si>
  <si>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</si>
  <si>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</si>
  <si>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</si>
  <si>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</si>
  <si>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</si>
  <si>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</si>
  <si>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</si>
  <si>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</si>
  <si>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</si>
  <si>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</si>
  <si>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</si>
  <si>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</si>
  <si>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</si>
  <si>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</si>
  <si>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</si>
  <si>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</si>
  <si>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</si>
  <si>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</si>
  <si>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</si>
  <si>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</si>
  <si>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</si>
  <si>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</si>
  <si>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</si>
  <si>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</si>
  <si>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</si>
  <si>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</si>
  <si>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</si>
  <si>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</si>
  <si>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</si>
  <si>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</si>
  <si>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</si>
  <si>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</si>
  <si>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</si>
  <si>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</si>
  <si>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</si>
  <si>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</si>
  <si>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</si>
  <si>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</si>
  <si>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</si>
  <si>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</si>
  <si>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</si>
  <si>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</si>
  <si>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</si>
  <si>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</si>
  <si>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</si>
  <si>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</si>
  <si>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</si>
  <si>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</si>
  <si>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</si>
  <si>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</si>
  <si>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</si>
  <si>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</si>
  <si>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</si>
  <si>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</si>
  <si>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</si>
  <si>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</si>
  <si>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</si>
  <si>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</si>
  <si>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</si>
  <si>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</si>
  <si>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</si>
  <si>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</si>
  <si>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</si>
  <si>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</si>
  <si>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</si>
  <si>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</si>
  <si>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</si>
  <si>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</si>
  <si>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</si>
  <si>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</si>
  <si>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</si>
  <si>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</si>
  <si>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</si>
  <si>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</si>
  <si>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</si>
  <si>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</si>
  <si>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</si>
  <si>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</si>
  <si>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</si>
  <si>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</si>
  <si>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</si>
  <si>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</si>
  <si>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</si>
  <si>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</si>
  <si>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</si>
  <si>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</si>
  <si>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</si>
  <si>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</si>
  <si>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</si>
  <si>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</si>
  <si>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</si>
  <si>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</si>
  <si>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</si>
  <si>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</si>
  <si>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</si>
  <si>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</si>
  <si>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</si>
  <si>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</si>
  <si>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</si>
  <si>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</si>
  <si>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</si>
  <si>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</si>
  <si>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</si>
  <si>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</si>
  <si>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</si>
  <si>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</si>
  <si>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</si>
  <si>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</si>
  <si>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</si>
  <si>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</si>
  <si>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</si>
  <si>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</si>
  <si>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</si>
  <si>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</si>
  <si>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</si>
  <si>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</si>
  <si>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</si>
  <si>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</si>
  <si>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</si>
  <si>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</si>
  <si>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</si>
  <si>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</si>
  <si>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</si>
  <si>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</si>
  <si>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</si>
  <si>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</si>
  <si>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</si>
  <si>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</si>
  <si>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</si>
  <si>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</si>
  <si>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</si>
  <si>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</si>
  <si>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</si>
  <si>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</si>
  <si>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</si>
  <si>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</si>
  <si>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</si>
  <si>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</si>
  <si>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</si>
  <si>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</si>
  <si>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</si>
  <si>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</si>
  <si>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</si>
  <si>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</si>
  <si>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</si>
  <si>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</si>
  <si>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</si>
  <si>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</si>
  <si>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</si>
  <si>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</si>
  <si>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</si>
  <si>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</si>
  <si>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</si>
  <si>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</si>
  <si>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</si>
  <si>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</si>
  <si>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</si>
  <si>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</si>
  <si>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</si>
  <si>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</si>
  <si>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</si>
  <si>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</si>
  <si>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</si>
  <si>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</si>
  <si>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</si>
  <si>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</si>
  <si>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</si>
  <si>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</si>
  <si>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</si>
  <si>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</si>
  <si>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</si>
  <si>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</si>
  <si>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</si>
  <si>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</si>
  <si>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</si>
  <si>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</si>
  <si>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</si>
  <si>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</si>
  <si>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</si>
  <si>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</si>
  <si>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</si>
  <si>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</si>
  <si>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</si>
  <si>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</si>
  <si>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</si>
  <si>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</si>
  <si>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</si>
  <si>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</si>
  <si>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</si>
  <si>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</si>
  <si>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</si>
  <si>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</si>
  <si>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</si>
  <si>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</si>
  <si>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</si>
  <si>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</si>
  <si>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</si>
  <si>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</si>
  <si>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</si>
  <si>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</si>
  <si>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</si>
  <si>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</si>
  <si>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</si>
  <si>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</si>
  <si>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</si>
  <si>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</si>
  <si>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</si>
  <si>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</si>
  <si>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</si>
  <si>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</si>
  <si>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</si>
  <si>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</si>
  <si>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</si>
  <si>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</si>
  <si>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</si>
  <si>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</si>
  <si>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</si>
  <si>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</si>
  <si>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</si>
  <si>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</si>
  <si>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</si>
  <si>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</si>
  <si>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</si>
  <si>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</si>
  <si>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</si>
  <si>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</si>
  <si>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</si>
  <si>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</si>
  <si>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</si>
  <si>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</si>
  <si>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</si>
  <si>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</si>
  <si>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</si>
  <si>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</si>
  <si>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</si>
  <si>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</si>
  <si>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</si>
  <si>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</si>
  <si>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</si>
  <si>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</si>
  <si>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</si>
  <si>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</si>
  <si>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</si>
  <si>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</si>
  <si>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</si>
  <si>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</si>
  <si>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</si>
  <si>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</si>
  <si>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</si>
  <si>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</si>
  <si>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</si>
  <si>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</si>
  <si>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</si>
  <si>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</si>
  <si>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</si>
  <si>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</si>
  <si>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</si>
  <si>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</si>
  <si>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</si>
  <si>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</si>
  <si>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</si>
  <si>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</si>
  <si>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</si>
  <si>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</si>
  <si>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</si>
  <si>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</si>
  <si>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</si>
  <si>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</si>
  <si>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</si>
  <si>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</si>
  <si>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</si>
  <si>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</si>
  <si>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</si>
  <si>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</si>
  <si>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</si>
  <si>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</si>
  <si>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</si>
  <si>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</si>
  <si>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</si>
  <si>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</si>
  <si>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</si>
  <si>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</si>
  <si>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</si>
  <si>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</si>
  <si>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</si>
  <si>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</si>
  <si>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</si>
  <si>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</si>
  <si>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</si>
  <si>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</si>
  <si>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</si>
  <si>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</si>
  <si>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</si>
  <si>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</si>
  <si>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</si>
  <si>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</si>
  <si>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</si>
  <si>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</si>
  <si>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</si>
  <si>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</si>
  <si>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</si>
  <si>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</si>
  <si>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</si>
  <si>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</si>
  <si>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</si>
  <si>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</si>
  <si>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</si>
  <si>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</si>
  <si>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</si>
  <si>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</si>
  <si>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</si>
  <si>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</si>
  <si>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</si>
  <si>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</si>
  <si>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</si>
  <si>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</si>
  <si>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</si>
  <si>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</si>
  <si>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</si>
  <si>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</si>
  <si>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</si>
  <si>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</si>
  <si>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</si>
  <si>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</si>
  <si>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</si>
  <si>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</si>
  <si>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</si>
  <si>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</si>
  <si>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</si>
  <si>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</si>
  <si>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</si>
  <si>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</si>
  <si>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</si>
  <si>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</si>
  <si>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</si>
  <si>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</si>
  <si>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</si>
  <si>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</si>
  <si>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</si>
  <si>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</si>
  <si>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</si>
  <si>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</si>
  <si>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</si>
  <si>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</si>
  <si>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</si>
  <si>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</si>
  <si>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</si>
  <si>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</si>
  <si>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</si>
  <si>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</si>
  <si>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</si>
  <si>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</si>
  <si>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</si>
  <si>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</si>
  <si>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</si>
  <si>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</si>
  <si>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</si>
  <si>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</si>
  <si>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</si>
  <si>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</si>
  <si>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</si>
  <si>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</si>
  <si>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</si>
  <si>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</si>
  <si>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</si>
  <si>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</si>
  <si>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</si>
  <si>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</si>
  <si>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</si>
  <si>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</si>
  <si>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</si>
  <si>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</si>
  <si>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</si>
  <si>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</si>
  <si>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</si>
  <si>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</si>
  <si>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</si>
  <si>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</si>
  <si>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</si>
  <si>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</si>
  <si>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</si>
  <si>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</si>
  <si>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</si>
  <si>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</si>
  <si>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</si>
  <si>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</si>
  <si>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</si>
  <si>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</si>
  <si>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</si>
  <si>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</si>
  <si>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</si>
  <si>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</si>
  <si>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</si>
  <si>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</si>
  <si>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</si>
  <si>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</si>
  <si>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</si>
  <si>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</si>
  <si>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</si>
  <si>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</si>
  <si>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</si>
  <si>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</si>
  <si>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</si>
  <si>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</si>
  <si>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</si>
  <si>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</si>
  <si>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</si>
  <si>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</si>
  <si>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</si>
  <si>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</si>
  <si>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</si>
  <si>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</si>
  <si>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</si>
  <si>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</si>
  <si>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</si>
  <si>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</si>
  <si>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</si>
  <si>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</si>
  <si>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</si>
  <si>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</si>
  <si>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</si>
  <si>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</si>
  <si>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</si>
  <si>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</si>
  <si>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</si>
  <si>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</si>
  <si>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</si>
  <si>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</si>
  <si>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</si>
  <si>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</si>
  <si>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</si>
  <si>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</si>
  <si>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</si>
  <si>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</si>
  <si>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</si>
  <si>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</si>
  <si>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</si>
  <si>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</si>
  <si>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</si>
  <si>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</si>
  <si>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</si>
  <si>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</si>
  <si>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</si>
  <si>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</si>
  <si>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</si>
  <si>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</si>
  <si>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</si>
  <si>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</si>
  <si>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</si>
  <si>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</si>
  <si>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</si>
  <si>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</si>
  <si>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</si>
  <si>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</si>
  <si>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</si>
  <si>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</si>
  <si>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</si>
  <si>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</si>
  <si>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</si>
  <si>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</si>
  <si>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</si>
  <si>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</si>
  <si>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</si>
  <si>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</si>
  <si>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</si>
  <si>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</si>
  <si>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</si>
  <si>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</si>
  <si>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</si>
  <si>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</si>
  <si>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</si>
  <si>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</si>
  <si>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</si>
  <si>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</si>
  <si>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</si>
  <si>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</si>
  <si>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</si>
  <si>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</si>
  <si>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</si>
  <si>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</si>
  <si>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</si>
  <si>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</si>
  <si>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</si>
  <si>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</si>
  <si>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</si>
  <si>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</si>
  <si>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</si>
  <si>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</si>
  <si>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</si>
  <si>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</si>
  <si>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</si>
  <si>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</si>
  <si>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</si>
  <si>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</si>
  <si>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</si>
  <si>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</si>
  <si>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</si>
  <si>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</si>
  <si>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</si>
  <si>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</si>
  <si>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</si>
  <si>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</si>
  <si>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</si>
  <si>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</si>
  <si>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</si>
  <si>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</si>
  <si>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</si>
  <si>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</si>
  <si>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</si>
  <si>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</si>
  <si>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</si>
  <si>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</si>
  <si>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</si>
  <si>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</si>
  <si>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</si>
  <si>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</si>
  <si>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</si>
  <si>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</si>
  <si>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</si>
  <si>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</si>
  <si>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</si>
  <si>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</si>
  <si>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</si>
  <si>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</si>
  <si>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</si>
  <si>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</si>
  <si>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</si>
  <si>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</si>
  <si>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</si>
  <si>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</si>
  <si>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</si>
  <si>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</si>
  <si>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</si>
  <si>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</si>
  <si>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</si>
  <si>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</si>
  <si>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</si>
  <si>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</si>
  <si>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</si>
  <si>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</si>
  <si>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</si>
  <si>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</si>
  <si>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</si>
  <si>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</si>
  <si>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</si>
  <si>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</si>
  <si>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</si>
  <si>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</si>
  <si>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</si>
  <si>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</si>
  <si>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</si>
  <si>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</si>
  <si>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</si>
  <si>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</si>
  <si>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</si>
  <si>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</si>
  <si>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</si>
  <si>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</si>
  <si>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</si>
  <si>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</si>
  <si>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</si>
  <si>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</si>
  <si>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</si>
  <si>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</si>
  <si>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</si>
  <si>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</si>
  <si>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</si>
  <si>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</si>
  <si>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</si>
  <si>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</si>
  <si>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</si>
  <si>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</si>
  <si>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</si>
  <si>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</si>
  <si>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</si>
  <si>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</si>
  <si>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</si>
  <si>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</si>
  <si>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</si>
  <si>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</si>
  <si>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</si>
  <si>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</si>
  <si>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</si>
  <si>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</si>
  <si>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</si>
  <si>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</si>
  <si>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</si>
  <si>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</si>
  <si>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</si>
  <si>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</si>
  <si>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</si>
  <si>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</si>
  <si>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</si>
  <si>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</si>
  <si>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</si>
  <si>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</si>
  <si>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</si>
  <si>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</si>
  <si>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</si>
  <si>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</si>
  <si>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</si>
  <si>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</si>
  <si>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</si>
  <si>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</si>
  <si>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</si>
  <si>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</si>
  <si>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</si>
  <si>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</si>
  <si>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</si>
  <si>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</si>
  <si>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</si>
  <si>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</si>
  <si>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</si>
  <si>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</si>
  <si>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</si>
  <si>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</si>
  <si>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</si>
  <si>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</si>
  <si>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</si>
  <si>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</si>
  <si>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</si>
  <si>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</si>
  <si>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</si>
  <si>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</si>
  <si>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</si>
  <si>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</si>
  <si>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</si>
  <si>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</si>
  <si>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</si>
  <si>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</si>
  <si>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</si>
  <si>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</si>
  <si>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</si>
  <si>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</si>
  <si>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</si>
  <si>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</si>
  <si>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</si>
  <si>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</si>
  <si>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</si>
  <si>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</si>
  <si>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</si>
  <si>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</si>
  <si>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</si>
  <si>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</si>
  <si>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</si>
  <si>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</si>
  <si>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</si>
  <si>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</si>
  <si>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</si>
  <si>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</si>
  <si>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</si>
  <si>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</si>
  <si>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</si>
  <si>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</si>
  <si>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</si>
  <si>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</si>
  <si>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</si>
  <si>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</si>
  <si>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</si>
  <si>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</si>
  <si>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</si>
  <si>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</si>
  <si>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</si>
  <si>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</si>
  <si>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</si>
  <si>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</si>
  <si>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</si>
  <si>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</si>
  <si>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</si>
  <si>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</si>
  <si>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</si>
  <si>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</si>
  <si>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</si>
  <si>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</si>
  <si>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</si>
  <si>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</si>
  <si>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</si>
  <si>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</si>
  <si>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</si>
  <si>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</si>
  <si>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</si>
  <si>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</si>
  <si>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</si>
  <si>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</si>
  <si>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</si>
  <si>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</si>
  <si>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</si>
  <si>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</si>
  <si>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</si>
  <si>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</si>
  <si>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</si>
  <si>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</si>
  <si>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</si>
  <si>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</si>
  <si>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</si>
  <si>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</si>
  <si>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</si>
  <si>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</si>
  <si>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</si>
  <si>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</si>
  <si>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</si>
  <si>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</si>
  <si>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</si>
  <si>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</si>
  <si>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</si>
  <si>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</si>
  <si>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</si>
  <si>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</si>
  <si>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</si>
  <si>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</si>
  <si>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</si>
  <si>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</si>
  <si>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</si>
  <si>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</si>
  <si>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</si>
  <si>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</si>
  <si>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</si>
  <si>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</si>
  <si>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</si>
  <si>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</si>
  <si>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</si>
  <si>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</si>
  <si>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</si>
  <si>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</si>
  <si>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</si>
  <si>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</si>
  <si>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</si>
  <si>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</si>
  <si>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</si>
  <si>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</si>
  <si>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</si>
  <si>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</si>
  <si>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</si>
  <si>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</si>
  <si>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</si>
  <si>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</si>
  <si>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</si>
  <si>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</si>
  <si>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</si>
  <si>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</si>
  <si>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</si>
  <si>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</si>
  <si>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</si>
  <si>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</si>
  <si>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</si>
  <si>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</si>
  <si>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</si>
  <si>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</si>
  <si>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</si>
  <si>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</si>
  <si>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</si>
  <si>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</si>
  <si>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</si>
  <si>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</si>
  <si>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</si>
  <si>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</si>
  <si>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</si>
  <si>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</si>
  <si>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</si>
  <si>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</si>
  <si>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</si>
  <si>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</si>
  <si>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</si>
  <si>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</si>
  <si>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</si>
  <si>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</si>
  <si>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</si>
  <si>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</si>
  <si>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</si>
  <si>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</si>
  <si>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</si>
  <si>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</si>
  <si>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</si>
  <si>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</si>
  <si>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</si>
  <si>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</si>
  <si>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</si>
  <si>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</si>
  <si>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</si>
  <si>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</si>
  <si>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</si>
  <si>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</si>
  <si>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</si>
  <si>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</si>
  <si>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</si>
  <si>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</si>
  <si>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</si>
  <si>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</si>
  <si>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</si>
  <si>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</si>
  <si>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</si>
  <si>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</si>
  <si>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</si>
  <si>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</si>
  <si>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</si>
  <si>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</si>
  <si>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</si>
  <si>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</si>
  <si>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</si>
  <si>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</si>
  <si>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</si>
  <si>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</si>
  <si>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</si>
  <si>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</si>
  <si>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</si>
  <si>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</si>
  <si>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</si>
  <si>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</si>
  <si>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</si>
  <si>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</si>
  <si>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</si>
  <si>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</si>
  <si>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</si>
  <si>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</si>
  <si>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</si>
  <si>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</si>
  <si>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</si>
  <si>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</si>
  <si>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</si>
  <si>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</si>
  <si>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</si>
  <si>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</si>
  <si>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</si>
  <si>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</si>
  <si>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</si>
  <si>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</si>
  <si>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</si>
  <si>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</si>
  <si>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</si>
  <si>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</si>
  <si>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</si>
  <si>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</si>
  <si>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</si>
  <si>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</si>
  <si>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</si>
  <si>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</si>
  <si>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</si>
  <si>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</si>
  <si>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</si>
  <si>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</si>
  <si>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</si>
  <si>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</si>
  <si>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</si>
  <si>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</si>
  <si>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</si>
  <si>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</si>
  <si>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</si>
  <si>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</si>
  <si>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</si>
  <si>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</si>
  <si>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</si>
  <si>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</si>
  <si>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</si>
  <si>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</si>
  <si>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</si>
  <si>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</si>
  <si>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</si>
  <si>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</si>
  <si>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</si>
  <si>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</si>
  <si>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</si>
  <si>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</si>
  <si>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</si>
  <si>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</si>
  <si>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</si>
  <si>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</si>
  <si>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</si>
  <si>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</si>
  <si>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</si>
  <si>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</si>
  <si>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</si>
  <si>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</si>
  <si>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</si>
  <si>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</si>
  <si>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</si>
  <si>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</si>
  <si>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</si>
  <si>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</si>
  <si>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</si>
  <si>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</si>
  <si>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</si>
  <si>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</si>
  <si>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</si>
  <si>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</si>
  <si>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</si>
  <si>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</si>
  <si>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</si>
  <si>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</si>
  <si>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</si>
  <si>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</si>
  <si>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</si>
  <si>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</si>
  <si>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</si>
  <si>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</si>
  <si>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</si>
  <si>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</si>
  <si>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</si>
  <si>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</si>
  <si>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</si>
  <si>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</si>
  <si>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</si>
  <si>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</si>
  <si>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</si>
  <si>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</si>
  <si>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</si>
  <si>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</si>
  <si>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</si>
  <si>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</si>
  <si>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</si>
  <si>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</si>
  <si>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</si>
  <si>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</si>
  <si>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</si>
  <si>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</si>
  <si>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</si>
  <si>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</si>
  <si>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</si>
  <si>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</si>
  <si>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</si>
  <si>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</si>
  <si>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</si>
  <si>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</si>
  <si>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</si>
  <si>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</si>
  <si>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</si>
  <si>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</si>
  <si>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</si>
  <si>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</si>
  <si>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</si>
  <si>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</si>
  <si>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</si>
  <si>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</si>
  <si>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</si>
  <si>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</si>
  <si>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</si>
  <si>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</si>
  <si>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</si>
  <si>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</si>
  <si>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</si>
  <si>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</si>
  <si>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</si>
  <si>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</si>
  <si>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</si>
  <si>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</si>
  <si>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</si>
  <si>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</si>
  <si>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</si>
  <si>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</si>
  <si>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</si>
  <si>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</si>
  <si>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</si>
  <si>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</si>
  <si>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</si>
  <si>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</si>
  <si>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</si>
  <si>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</si>
  <si>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</si>
  <si>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</si>
  <si>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</si>
  <si>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</si>
  <si>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</si>
  <si>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</si>
  <si>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</si>
  <si>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</si>
  <si>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</si>
  <si>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</si>
  <si>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</si>
  <si>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</si>
  <si>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</si>
  <si>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</si>
  <si>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</si>
  <si>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</si>
  <si>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</si>
  <si>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</si>
  <si>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</si>
  <si>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</si>
  <si>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</si>
  <si>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</si>
  <si>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</si>
  <si>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</si>
  <si>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</si>
  <si>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</si>
  <si>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</si>
  <si>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</si>
  <si>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</si>
  <si>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</si>
  <si>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</si>
  <si>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</si>
  <si>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</si>
  <si>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</si>
  <si>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</si>
  <si>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</si>
  <si>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</si>
  <si>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</si>
  <si>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</si>
  <si>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</si>
  <si>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</si>
  <si>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</si>
  <si>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</si>
  <si>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</si>
  <si>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</si>
  <si>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</si>
  <si>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</si>
  <si>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</si>
  <si>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</si>
  <si>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</si>
  <si>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</si>
  <si>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</si>
  <si>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</si>
  <si>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</si>
  <si>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</si>
  <si>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</si>
  <si>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</si>
  <si>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</si>
  <si>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</si>
  <si>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</si>
  <si>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</si>
  <si>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</si>
  <si>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</si>
  <si>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</si>
  <si>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</si>
  <si>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</si>
  <si>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</si>
  <si>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</si>
  <si>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</si>
  <si>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</si>
  <si>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</si>
  <si>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</si>
  <si>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</si>
  <si>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</si>
  <si>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</si>
  <si>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</si>
  <si>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</si>
  <si>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</si>
  <si>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</si>
  <si>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</si>
  <si>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</si>
  <si>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</si>
  <si>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</si>
  <si>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</si>
  <si>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</si>
  <si>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</si>
  <si>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</si>
  <si>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</si>
  <si>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</si>
  <si>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</si>
  <si>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</si>
  <si>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</si>
  <si>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</si>
  <si>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</si>
  <si>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</si>
  <si>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</si>
  <si>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</si>
  <si>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</si>
  <si>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</si>
  <si>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</si>
  <si>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</si>
  <si>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</si>
  <si>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</si>
  <si>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</si>
  <si>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</si>
  <si>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</si>
  <si>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</si>
  <si>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</si>
  <si>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</si>
  <si>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</si>
  <si>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</si>
  <si>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</si>
  <si>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</si>
  <si>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</si>
  <si>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</si>
  <si>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</si>
  <si>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</si>
  <si>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</si>
  <si>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</si>
  <si>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</si>
  <si>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</si>
  <si>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</si>
  <si>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</si>
  <si>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</si>
  <si>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</si>
  <si>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</si>
  <si>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</si>
  <si>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</si>
  <si>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</si>
  <si>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</si>
  <si>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</si>
  <si>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</si>
  <si>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</si>
  <si>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</si>
  <si>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</si>
  <si>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</si>
  <si>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</si>
  <si>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</si>
  <si>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</si>
  <si>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</si>
  <si>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</si>
  <si>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</si>
  <si>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</si>
  <si>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</si>
  <si>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</si>
  <si>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</si>
  <si>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</si>
  <si>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</si>
  <si>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</si>
  <si>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</si>
  <si>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</si>
  <si>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</si>
  <si>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</si>
  <si>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</si>
  <si>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</si>
  <si>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</si>
  <si>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</si>
  <si>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</si>
  <si>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</si>
  <si>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</si>
  <si>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</si>
  <si>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</si>
  <si>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</si>
  <si>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</si>
  <si>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</si>
  <si>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</si>
  <si>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</si>
  <si>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</si>
  <si>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</si>
  <si>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</si>
  <si>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</si>
  <si>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</si>
  <si>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</si>
  <si>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</si>
  <si>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</si>
  <si>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</si>
  <si>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</si>
  <si>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</si>
  <si>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</si>
  <si>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</si>
  <si>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</si>
  <si>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</si>
  <si>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</si>
  <si>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</si>
  <si>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</si>
  <si>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</si>
  <si>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</si>
  <si>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</si>
  <si>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</si>
  <si>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</si>
  <si>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</si>
  <si>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</si>
  <si>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</si>
  <si>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</si>
  <si>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</si>
  <si>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</si>
  <si>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</si>
  <si>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</si>
  <si>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</si>
  <si>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</si>
  <si>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</si>
  <si>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</si>
  <si>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</si>
  <si>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</si>
  <si>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</si>
  <si>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</si>
  <si>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</si>
  <si>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</si>
  <si>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</si>
  <si>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</si>
  <si>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</si>
  <si>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</si>
  <si>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</si>
  <si>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</si>
  <si>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</si>
  <si>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</si>
  <si>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</si>
  <si>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</si>
  <si>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</si>
  <si>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</si>
  <si>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</si>
  <si>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</si>
  <si>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</si>
  <si>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</si>
  <si>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</si>
  <si>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</si>
  <si>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</si>
  <si>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</si>
  <si>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</si>
  <si>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</si>
  <si>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</si>
  <si>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</si>
  <si>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</si>
  <si>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</si>
  <si>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</si>
  <si>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</si>
  <si>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</si>
  <si>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</si>
  <si>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</si>
  <si>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</si>
  <si>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</si>
  <si>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</si>
  <si>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</si>
  <si>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</si>
  <si>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</si>
  <si>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</si>
  <si>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</si>
  <si>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</si>
  <si>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</si>
  <si>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</si>
  <si>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</si>
  <si>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</si>
  <si>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</si>
  <si>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</si>
  <si>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</si>
  <si>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</si>
  <si>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</si>
  <si>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</si>
  <si>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</si>
  <si>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</si>
  <si>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</si>
  <si>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</si>
  <si>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</si>
  <si>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</si>
  <si>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</si>
  <si>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</si>
  <si>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</si>
  <si>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</si>
  <si>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</si>
  <si>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</si>
  <si>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</si>
  <si>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</si>
  <si>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</si>
  <si>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</si>
  <si>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</si>
  <si>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</si>
  <si>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</si>
  <si>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</si>
  <si>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</si>
  <si>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</si>
  <si>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</si>
  <si>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</si>
  <si>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</si>
  <si>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</si>
  <si>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</si>
  <si>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</si>
  <si>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</si>
  <si>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</si>
  <si>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</si>
  <si>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</si>
  <si>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</si>
  <si>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</si>
  <si>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</si>
  <si>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</si>
  <si>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</si>
  <si>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</si>
  <si>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</si>
  <si>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</si>
  <si>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</si>
  <si>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</si>
  <si>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</si>
  <si>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</si>
  <si>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</si>
  <si>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</si>
  <si>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</si>
  <si>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</si>
  <si>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</si>
  <si>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</si>
  <si>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</si>
  <si>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</si>
  <si>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</si>
  <si>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</si>
  <si>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</si>
  <si>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</si>
  <si>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</si>
  <si>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</si>
  <si>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</si>
  <si>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</si>
  <si>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</si>
  <si>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</si>
  <si>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</si>
  <si>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</si>
  <si>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</si>
  <si>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</si>
  <si>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</si>
  <si>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</si>
  <si>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</si>
  <si>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</si>
  <si>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</si>
  <si>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</si>
  <si>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</si>
  <si>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</si>
  <si>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</si>
  <si>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</si>
  <si>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</si>
  <si>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</si>
  <si>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</si>
  <si>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</si>
  <si>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</si>
  <si>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</si>
  <si>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</si>
  <si>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</si>
  <si>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</si>
  <si>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</si>
  <si>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</si>
  <si>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</si>
  <si>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</si>
  <si>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</si>
  <si>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</si>
  <si>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</si>
  <si>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</si>
  <si>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</si>
  <si>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</si>
  <si>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</si>
  <si>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</si>
  <si>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</si>
  <si>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</si>
  <si>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</si>
  <si>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</si>
  <si>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</si>
  <si>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</si>
  <si>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</si>
  <si>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</si>
  <si>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</si>
  <si>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</si>
  <si>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</si>
  <si>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</si>
  <si>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</si>
  <si>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</si>
  <si>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</si>
  <si>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</si>
  <si>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</si>
  <si>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</si>
  <si>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</si>
  <si>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</si>
  <si>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</si>
  <si>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</si>
  <si>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</si>
  <si>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</si>
  <si>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</si>
  <si>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</si>
  <si>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</si>
  <si>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</si>
  <si>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</si>
  <si>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</si>
  <si>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</si>
  <si>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</si>
  <si>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</si>
  <si>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</si>
  <si>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</si>
  <si>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</si>
  <si>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</si>
  <si>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</si>
  <si>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</si>
  <si>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</si>
  <si>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</si>
  <si>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</si>
  <si>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</si>
  <si>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</si>
  <si>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</si>
  <si>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</si>
  <si>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</si>
  <si>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</si>
  <si>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</si>
  <si>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</si>
  <si>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</si>
  <si>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</si>
  <si>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</si>
  <si>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</si>
  <si>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</si>
  <si>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</si>
  <si>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</si>
  <si>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</si>
  <si>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</si>
  <si>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</si>
  <si>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</si>
  <si>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</si>
  <si>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</si>
  <si>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</si>
  <si>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</si>
  <si>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</si>
  <si>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</si>
  <si>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</si>
  <si>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</si>
  <si>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</si>
  <si>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</si>
  <si>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</si>
  <si>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</si>
  <si>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</si>
  <si>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</si>
  <si>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</si>
  <si>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</si>
  <si>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</si>
  <si>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</si>
  <si>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</si>
  <si>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</si>
  <si>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</si>
  <si>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</si>
  <si>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</si>
  <si>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</si>
  <si>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</si>
  <si>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</si>
  <si>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</si>
  <si>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</si>
  <si>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</si>
  <si>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</si>
  <si>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</si>
  <si>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</si>
  <si>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</si>
  <si>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</si>
  <si>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</si>
  <si>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</si>
  <si>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</si>
  <si>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</si>
  <si>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</si>
  <si>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</si>
  <si>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</si>
  <si>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</si>
  <si>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</si>
  <si>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</si>
  <si>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</si>
  <si>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</si>
  <si>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</si>
  <si>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</si>
  <si>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</si>
  <si>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</si>
  <si>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</si>
  <si>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</si>
  <si>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</si>
  <si>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</si>
  <si>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</si>
  <si>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</si>
  <si>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</si>
  <si>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</si>
  <si>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</si>
  <si>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</si>
  <si>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</si>
  <si>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</si>
  <si>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</si>
  <si>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</si>
  <si>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</si>
  <si>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</si>
  <si>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</si>
  <si>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</si>
  <si>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</si>
  <si>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</si>
  <si>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</si>
  <si>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</si>
  <si>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</si>
  <si>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</si>
  <si>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</si>
  <si>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</si>
  <si>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</si>
  <si>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</si>
  <si>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</si>
  <si>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</si>
  <si>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</si>
  <si>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</si>
  <si>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</si>
  <si>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</si>
  <si>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</si>
  <si>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</si>
  <si>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</si>
  <si>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</si>
  <si>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</si>
  <si>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</si>
  <si>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</si>
  <si>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</si>
  <si>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</si>
  <si>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</si>
  <si>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</si>
  <si>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</si>
  <si>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</si>
  <si>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</si>
  <si>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</si>
  <si>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</si>
  <si>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</si>
  <si>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</si>
  <si>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</si>
  <si>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</si>
  <si>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</si>
  <si>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</si>
  <si>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</si>
  <si>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</si>
  <si>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</si>
  <si>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</si>
  <si>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</si>
  <si>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</si>
  <si>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</si>
  <si>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</si>
  <si>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</si>
  <si>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</si>
  <si>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</si>
  <si>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</si>
  <si>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</si>
  <si>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</si>
  <si>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</si>
  <si>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</si>
  <si>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</si>
  <si>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</si>
  <si>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</si>
  <si>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</si>
  <si>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</si>
  <si>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</si>
  <si>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</si>
  <si>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</si>
  <si>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</si>
  <si>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</si>
  <si>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</si>
  <si>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</si>
  <si>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</si>
  <si>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</si>
  <si>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</si>
  <si>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</si>
  <si>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</si>
  <si>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</si>
  <si>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</si>
  <si>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</si>
  <si>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</si>
  <si>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</si>
  <si>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</si>
  <si>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</si>
  <si>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</si>
  <si>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</si>
  <si>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</si>
  <si>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</si>
  <si>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</si>
  <si>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</si>
  <si>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</si>
  <si>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</si>
  <si>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</si>
  <si>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</si>
  <si>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</si>
  <si>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</si>
  <si>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</si>
  <si>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</si>
  <si>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</si>
  <si>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</si>
  <si>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</si>
  <si>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</si>
  <si>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</si>
  <si>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</si>
  <si>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</si>
  <si>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</si>
  <si>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</si>
  <si>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</si>
  <si>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</si>
  <si>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</si>
  <si>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</si>
  <si>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</si>
  <si>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</si>
  <si>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</si>
  <si>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</si>
  <si>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</si>
  <si>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</si>
  <si>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</si>
  <si>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</si>
  <si>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</si>
  <si>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</si>
  <si>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</si>
  <si>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</si>
  <si>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</si>
  <si>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</si>
  <si>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</si>
  <si>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</si>
  <si>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</si>
  <si>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</si>
  <si>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</si>
  <si>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</si>
  <si>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</si>
  <si>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</si>
  <si>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</si>
  <si>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</si>
  <si>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</si>
  <si>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</si>
  <si>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</si>
  <si>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</si>
  <si>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</si>
  <si>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</si>
  <si>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</si>
  <si>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</si>
  <si>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</si>
  <si>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</si>
  <si>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</si>
  <si>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</si>
  <si>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</si>
  <si>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</si>
  <si>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</si>
  <si>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</si>
  <si>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</si>
  <si>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</si>
  <si>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</si>
  <si>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</si>
  <si>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</si>
  <si>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</si>
  <si>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</si>
  <si>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</si>
  <si>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</si>
  <si>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</si>
  <si>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</si>
  <si>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</si>
  <si>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</si>
  <si>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</si>
  <si>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</si>
  <si>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</si>
  <si>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</si>
  <si>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</si>
  <si>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</si>
  <si>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</si>
  <si>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</si>
  <si>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</si>
  <si>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</si>
  <si>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</si>
  <si>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</si>
  <si>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</si>
  <si>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</si>
  <si>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</si>
  <si>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</si>
  <si>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</si>
  <si>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</si>
  <si>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</si>
  <si>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</si>
  <si>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</si>
  <si>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</si>
  <si>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</si>
  <si>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</si>
  <si>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</si>
  <si>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</si>
  <si>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</si>
  <si>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</si>
  <si>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</si>
  <si>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</si>
  <si>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</si>
  <si>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</si>
  <si>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</si>
  <si>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</si>
  <si>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</si>
  <si>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</si>
  <si>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</si>
  <si>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</si>
  <si>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</si>
  <si>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</si>
  <si>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</si>
  <si>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</si>
  <si>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</si>
  <si>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</si>
  <si>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</si>
  <si>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</si>
  <si>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</si>
  <si>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</si>
  <si>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</si>
  <si>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</si>
  <si>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</si>
  <si>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</si>
  <si>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</si>
  <si>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</si>
  <si>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</si>
  <si>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</si>
  <si>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</si>
  <si>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</si>
  <si>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</si>
  <si>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</si>
  <si>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</si>
  <si>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</si>
  <si>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</si>
  <si>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</si>
  <si>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</si>
  <si>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</si>
  <si>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</si>
  <si>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</si>
  <si>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</si>
  <si>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</si>
  <si>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</si>
  <si>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</si>
  <si>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</si>
  <si>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</si>
  <si>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</si>
  <si>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</si>
  <si>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</si>
  <si>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</si>
  <si>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</si>
  <si>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</si>
  <si>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</si>
  <si>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</si>
  <si>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</si>
  <si>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</si>
  <si>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</si>
  <si>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</si>
  <si>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</si>
  <si>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</si>
  <si>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</si>
  <si>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</si>
  <si>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</si>
  <si>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</si>
  <si>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</si>
  <si>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</si>
  <si>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</si>
  <si>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</si>
  <si>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</si>
  <si>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</si>
  <si>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</si>
  <si>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</si>
  <si>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</si>
  <si>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</si>
  <si>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</si>
  <si>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</si>
  <si>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</si>
  <si>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</si>
  <si>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</si>
  <si>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</si>
  <si>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</si>
  <si>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</si>
  <si>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</si>
  <si>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</si>
  <si>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</si>
  <si>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</si>
  <si>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</si>
  <si>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</si>
  <si>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</si>
  <si>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</si>
  <si>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</si>
  <si>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</si>
  <si>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</si>
  <si>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</si>
  <si>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</si>
  <si>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</si>
  <si>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</si>
  <si>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</si>
  <si>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</si>
  <si>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</si>
  <si>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</si>
  <si>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</si>
  <si>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</si>
  <si>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</si>
  <si>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</si>
  <si>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</si>
  <si>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</si>
  <si>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</si>
  <si>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</si>
  <si>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</si>
  <si>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</si>
  <si>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</si>
  <si>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</si>
  <si>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</si>
  <si>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</si>
  <si>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</si>
  <si>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</si>
  <si>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</si>
  <si>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</si>
  <si>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</si>
  <si>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</si>
  <si>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</si>
  <si>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</si>
  <si>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</si>
  <si>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</si>
  <si>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</si>
  <si>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</si>
  <si>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</si>
  <si>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</si>
  <si>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</si>
  <si>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</si>
  <si>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</si>
  <si>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</si>
  <si>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</si>
  <si>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</si>
  <si>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</si>
  <si>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</si>
  <si>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</si>
  <si>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</si>
  <si>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</si>
  <si>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</si>
  <si>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</si>
  <si>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</si>
  <si>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</si>
  <si>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</si>
  <si>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</si>
  <si>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</si>
  <si>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</si>
  <si>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</si>
  <si>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</si>
  <si>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</si>
  <si>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</si>
  <si>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</si>
  <si>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</si>
  <si>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</si>
  <si>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</si>
  <si>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</si>
  <si>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</si>
  <si>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</si>
  <si>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</si>
  <si>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</si>
  <si>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</si>
  <si>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</si>
  <si>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</si>
  <si>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</si>
  <si>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</si>
  <si>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</si>
  <si>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</si>
  <si>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</si>
  <si>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</si>
  <si>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</si>
  <si>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</si>
  <si>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</si>
  <si>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</si>
  <si>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</si>
  <si>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</si>
  <si>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</si>
  <si>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</si>
  <si>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</si>
  <si>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</si>
  <si>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</si>
  <si>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</si>
  <si>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</si>
  <si>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</si>
  <si>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</si>
  <si>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</si>
  <si>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</si>
  <si>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</si>
  <si>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</si>
  <si>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</si>
  <si>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</si>
  <si>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</si>
  <si>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</si>
  <si>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</si>
  <si>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</si>
  <si>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</si>
  <si>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</si>
  <si>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</si>
  <si>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</si>
  <si>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</si>
  <si>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</si>
  <si>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</si>
  <si>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</si>
  <si>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</si>
  <si>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</si>
  <si>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</si>
  <si>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</si>
  <si>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</si>
  <si>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</si>
  <si>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</si>
  <si>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</si>
  <si>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</si>
  <si>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</si>
  <si>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</si>
  <si>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</si>
  <si>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</si>
  <si>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</si>
  <si>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</si>
  <si>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</si>
  <si>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</si>
  <si>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</si>
  <si>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</si>
  <si>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</si>
  <si>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</si>
  <si>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</si>
  <si>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</si>
  <si>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</si>
  <si>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</si>
  <si>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</si>
  <si>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</si>
  <si>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</si>
  <si>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</si>
  <si>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</si>
  <si>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</si>
  <si>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</si>
  <si>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</si>
  <si>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</si>
  <si>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</si>
  <si>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</si>
  <si>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</si>
  <si>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</si>
  <si>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</si>
  <si>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</si>
  <si>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</si>
  <si>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</si>
  <si>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</si>
  <si>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</si>
  <si>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</si>
  <si>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</si>
  <si>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</si>
  <si>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</si>
  <si>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</si>
  <si>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</si>
  <si>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</si>
  <si>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</si>
  <si>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</si>
  <si>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</si>
  <si>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</si>
  <si>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</si>
  <si>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</si>
  <si>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</si>
  <si>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</si>
  <si>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</si>
  <si>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</si>
  <si>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</si>
  <si>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</si>
  <si>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</si>
  <si>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</si>
  <si>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</si>
  <si>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</si>
  <si>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</si>
  <si>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</si>
  <si>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</si>
  <si>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</si>
  <si>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</si>
  <si>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</si>
  <si>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</si>
  <si>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</si>
  <si>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</si>
  <si>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</si>
  <si>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</si>
  <si>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</si>
  <si>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</si>
  <si>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</si>
  <si>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</si>
  <si>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</si>
  <si>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</si>
  <si>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</si>
  <si>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</si>
  <si>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</si>
  <si>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</si>
  <si>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</si>
  <si>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</si>
  <si>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</si>
  <si>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</si>
  <si>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</si>
  <si>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</si>
  <si>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</si>
  <si>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</si>
  <si>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</si>
  <si>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</si>
  <si>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</si>
  <si>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</si>
  <si>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</si>
  <si>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</si>
  <si>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</si>
  <si>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</si>
  <si>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</si>
  <si>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</si>
  <si>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</si>
  <si>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</si>
  <si>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</si>
  <si>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</si>
  <si>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</si>
  <si>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</si>
  <si>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</si>
  <si>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</si>
  <si>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</si>
  <si>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</si>
  <si>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</si>
  <si>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</si>
  <si>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</si>
  <si>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</si>
  <si>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</si>
  <si>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</si>
  <si>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</si>
  <si>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</si>
  <si>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</si>
  <si>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</si>
  <si>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</si>
  <si>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</si>
  <si>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</si>
  <si>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</si>
  <si>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</si>
  <si>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</si>
  <si>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</si>
  <si>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</si>
  <si>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</si>
  <si>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</si>
  <si>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</si>
  <si>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</si>
  <si>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</si>
  <si>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</si>
  <si>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</si>
  <si>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</si>
  <si>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</si>
  <si>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</si>
  <si>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</si>
  <si>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</si>
  <si>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</si>
  <si>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</si>
  <si>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</si>
  <si>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</si>
  <si>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</si>
  <si>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</si>
  <si>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</si>
  <si>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</si>
  <si>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</si>
  <si>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</si>
  <si>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</si>
  <si>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</si>
  <si>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</si>
  <si>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</si>
  <si>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</si>
  <si>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</si>
  <si>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</si>
  <si>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</si>
  <si>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</si>
  <si>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</si>
  <si>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</si>
  <si>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</si>
  <si>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</si>
  <si>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</si>
  <si>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</si>
  <si>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</si>
  <si>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</si>
  <si>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</si>
  <si>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</si>
  <si>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</si>
  <si>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</si>
  <si>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</si>
  <si>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</si>
  <si>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</si>
  <si>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</si>
  <si>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</si>
  <si>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</si>
  <si>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</si>
  <si>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</si>
  <si>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</si>
  <si>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</si>
  <si>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</si>
  <si>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</si>
  <si>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</si>
  <si>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</si>
  <si>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</si>
  <si>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</si>
  <si>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</si>
  <si>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</si>
  <si>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</si>
  <si>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</si>
  <si>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</si>
  <si>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</si>
  <si>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</si>
  <si>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</si>
  <si>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</si>
  <si>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</si>
  <si>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</si>
  <si>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</si>
  <si>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</si>
  <si>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</si>
  <si>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</si>
  <si>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</si>
  <si>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</si>
  <si>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</si>
  <si>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</si>
  <si>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</si>
  <si>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</si>
  <si>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</si>
  <si>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</si>
  <si>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</si>
  <si>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</si>
  <si>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</si>
  <si>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</si>
  <si>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</si>
  <si>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</si>
  <si>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</si>
  <si>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</si>
  <si>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</si>
  <si>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</si>
  <si>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</si>
  <si>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</si>
  <si>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</si>
  <si>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</si>
  <si>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</si>
  <si>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</si>
  <si>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</si>
  <si>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</si>
  <si>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</si>
  <si>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</si>
  <si>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</si>
  <si>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</si>
  <si>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</si>
  <si>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</si>
  <si>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</si>
  <si>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</si>
  <si>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</si>
  <si>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</si>
  <si>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</si>
  <si>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</si>
  <si>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</si>
  <si>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</si>
  <si>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</si>
  <si>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</si>
  <si>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</si>
  <si>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</si>
  <si>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</si>
  <si>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</si>
  <si>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</si>
  <si>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</si>
  <si>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</si>
  <si>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</si>
  <si>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</si>
  <si>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</si>
  <si>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</si>
  <si>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</si>
  <si>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</si>
  <si>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</si>
  <si>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</si>
  <si>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</si>
  <si>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</si>
  <si>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</si>
  <si>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</si>
  <si>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</si>
  <si>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</si>
  <si>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</si>
  <si>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</si>
  <si>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</si>
  <si>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</si>
  <si>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</si>
  <si>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</si>
  <si>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</si>
  <si>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</si>
  <si>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</si>
  <si>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</si>
  <si>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</si>
  <si>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</si>
  <si>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</si>
  <si>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</si>
  <si>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</si>
  <si>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</si>
  <si>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</si>
  <si>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</si>
  <si>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</si>
  <si>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</si>
  <si>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</si>
  <si>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</si>
  <si>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</si>
  <si>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</si>
  <si>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</si>
  <si>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</si>
  <si>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</si>
  <si>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</si>
  <si>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</si>
  <si>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</si>
  <si>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</si>
  <si>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</si>
  <si>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</si>
  <si>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</si>
  <si>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</si>
  <si>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</si>
  <si>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</si>
  <si>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</si>
  <si>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</si>
  <si>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</si>
  <si>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</si>
  <si>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</si>
  <si>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</si>
  <si>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</si>
  <si>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</si>
  <si>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</si>
  <si>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</si>
  <si>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</si>
  <si>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</si>
  <si>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</si>
  <si>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</si>
  <si>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</si>
  <si>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</si>
  <si>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</si>
  <si>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</si>
  <si>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</si>
  <si>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</si>
  <si>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</si>
  <si>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</si>
  <si>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</si>
  <si>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</si>
  <si>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</si>
  <si>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</si>
  <si>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</si>
  <si>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</si>
  <si>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</si>
  <si>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</si>
  <si>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</si>
  <si>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</si>
  <si>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</si>
  <si>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</si>
  <si>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</si>
  <si>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</si>
  <si>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</si>
  <si>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</si>
  <si>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</si>
  <si>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</si>
  <si>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</si>
  <si>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</si>
  <si>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</si>
  <si>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</si>
  <si>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</si>
  <si>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</si>
  <si>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</si>
  <si>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</si>
  <si>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</si>
  <si>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</si>
  <si>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</si>
  <si>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</si>
  <si>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</si>
  <si>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</si>
  <si>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</si>
  <si>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</si>
  <si>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</si>
  <si>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</si>
  <si>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</si>
  <si>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</si>
  <si>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</si>
  <si>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</si>
  <si>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</si>
  <si>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</si>
  <si>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</si>
  <si>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</si>
  <si>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</si>
  <si>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</si>
  <si>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</si>
  <si>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</si>
  <si>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</si>
  <si>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</si>
  <si>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</si>
  <si>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</si>
  <si>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</si>
  <si>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</si>
  <si>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</si>
  <si>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</si>
  <si>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</si>
  <si>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</si>
  <si>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</si>
  <si>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</si>
  <si>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</si>
  <si>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</si>
  <si>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</si>
  <si>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</si>
  <si>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</si>
  <si>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</si>
  <si>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</si>
  <si>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</si>
  <si>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</si>
  <si>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</si>
  <si>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</si>
  <si>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</si>
  <si>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</si>
  <si>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</si>
  <si>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</si>
  <si>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</si>
  <si>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</si>
  <si>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</si>
  <si>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</si>
  <si>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</si>
  <si>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</si>
  <si>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</si>
  <si>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</si>
  <si>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</si>
  <si>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</si>
  <si>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</si>
  <si>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</si>
  <si>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</si>
  <si>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</si>
  <si>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</si>
  <si>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</si>
  <si>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</si>
  <si>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</si>
  <si>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</si>
  <si>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</si>
  <si>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</si>
  <si>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</si>
  <si>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</si>
  <si>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</si>
  <si>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</si>
  <si>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</si>
  <si>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</si>
  <si>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</si>
  <si>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</si>
  <si>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</si>
  <si>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</si>
  <si>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</si>
  <si>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</si>
  <si>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</si>
  <si>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</si>
  <si>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</si>
  <si>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</si>
  <si>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</si>
  <si>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</si>
  <si>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</si>
  <si>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</si>
  <si>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</si>
  <si>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</si>
  <si>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</si>
  <si>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</si>
  <si>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</si>
  <si>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</si>
  <si>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</si>
  <si>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</si>
  <si>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</si>
  <si>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</si>
  <si>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</si>
  <si>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</si>
  <si>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</si>
  <si>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</si>
  <si>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</si>
  <si>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</si>
  <si>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</si>
  <si>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</si>
  <si>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</si>
  <si>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</si>
  <si>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</si>
  <si>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</si>
  <si>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</si>
  <si>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</si>
  <si>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</si>
  <si>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</si>
  <si>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</si>
  <si>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</si>
  <si>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</si>
  <si>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</si>
  <si>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</si>
  <si>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</si>
  <si>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</si>
  <si>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</si>
  <si>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</si>
  <si>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</si>
  <si>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</si>
  <si>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</si>
  <si>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</si>
  <si>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</si>
  <si>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</si>
  <si>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</si>
  <si>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</si>
  <si>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</si>
  <si>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</si>
  <si>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</si>
  <si>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</si>
  <si>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</si>
  <si>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</si>
  <si>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</si>
  <si>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</si>
  <si>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</si>
  <si>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</si>
  <si>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</si>
  <si>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</si>
  <si>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</si>
  <si>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</si>
  <si>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</si>
  <si>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</si>
  <si>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</si>
  <si>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</si>
  <si>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</si>
  <si>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</si>
  <si>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</si>
  <si>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</si>
  <si>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</si>
  <si>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</si>
  <si>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</si>
  <si>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</si>
  <si>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</si>
  <si>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</si>
  <si>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</si>
  <si>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</si>
  <si>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</si>
  <si>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</si>
  <si>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</si>
  <si>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</si>
  <si>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</si>
  <si>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</si>
  <si>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</si>
  <si>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</si>
  <si>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</si>
  <si>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</si>
  <si>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</si>
  <si>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</si>
  <si>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</si>
  <si>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</si>
  <si>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</si>
  <si>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</si>
  <si>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</si>
  <si>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</si>
  <si>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</si>
  <si>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</si>
  <si>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</si>
  <si>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</si>
  <si>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</si>
  <si>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</si>
  <si>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</si>
  <si>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</si>
  <si>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</si>
  <si>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</si>
  <si>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</si>
  <si>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</si>
  <si>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</si>
  <si>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</si>
  <si>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</si>
  <si>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</si>
  <si>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</si>
  <si>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</si>
  <si>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</si>
  <si>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</si>
  <si>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</si>
  <si>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</si>
  <si>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</si>
  <si>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</si>
  <si>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</si>
  <si>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</si>
  <si>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</si>
  <si>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</si>
  <si>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</si>
  <si>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</si>
  <si>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</si>
  <si>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</si>
  <si>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</si>
  <si>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</si>
  <si>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</si>
  <si>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</si>
  <si>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</si>
  <si>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</si>
  <si>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</si>
  <si>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</si>
  <si>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</si>
  <si>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</si>
  <si>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</si>
  <si>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</si>
  <si>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</si>
  <si>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</si>
  <si>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</si>
  <si>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</si>
  <si>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</si>
  <si>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</si>
  <si>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</si>
  <si>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</si>
  <si>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</si>
  <si>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</si>
  <si>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</si>
  <si>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</si>
  <si>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</si>
  <si>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</si>
  <si>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</si>
  <si>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</si>
  <si>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</si>
  <si>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</si>
  <si>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</si>
  <si>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</si>
  <si>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</si>
  <si>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</si>
  <si>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</si>
  <si>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</si>
  <si>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</si>
  <si>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</si>
  <si>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</si>
  <si>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</si>
  <si>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</si>
  <si>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</si>
  <si>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</si>
  <si>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</si>
  <si>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</si>
  <si>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</si>
  <si>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</si>
  <si>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</si>
  <si>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</si>
  <si>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</si>
  <si>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</si>
  <si>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</si>
  <si>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</si>
  <si>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</si>
  <si>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</si>
  <si>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</si>
  <si>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</si>
  <si>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</si>
  <si>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</si>
  <si>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</si>
  <si>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</si>
  <si>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</si>
  <si>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</si>
  <si>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</si>
  <si>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</si>
  <si>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</si>
  <si>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</si>
  <si>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</si>
  <si>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</si>
  <si>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</si>
  <si>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</si>
  <si>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</si>
  <si>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</si>
  <si>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</si>
  <si>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</si>
  <si>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</si>
  <si>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</si>
  <si>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</si>
  <si>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</si>
  <si>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</si>
  <si>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</si>
  <si>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</si>
  <si>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</si>
  <si>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</si>
  <si>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</si>
  <si>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</si>
  <si>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</si>
  <si>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</si>
  <si>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</si>
  <si>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</si>
  <si>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</si>
  <si>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</si>
  <si>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</si>
  <si>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</si>
  <si>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</si>
  <si>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</si>
  <si>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</si>
  <si>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</si>
  <si>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</si>
  <si>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</si>
  <si>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</si>
  <si>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</si>
  <si>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</si>
  <si>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</si>
  <si>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</si>
  <si>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</si>
  <si>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</si>
  <si>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</si>
  <si>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</si>
  <si>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</si>
  <si>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</si>
  <si>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</si>
  <si>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</si>
  <si>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</si>
  <si>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</si>
  <si>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</si>
  <si>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</si>
  <si>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</si>
  <si>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</si>
  <si>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</si>
  <si>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</si>
  <si>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</si>
  <si>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</si>
  <si>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</si>
  <si>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</si>
  <si>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</si>
  <si>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</si>
  <si>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</si>
  <si>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</si>
  <si>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</si>
  <si>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</si>
  <si>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</si>
  <si>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</si>
  <si>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</si>
  <si>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</si>
  <si>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</si>
  <si>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</si>
  <si>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</si>
  <si>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</si>
  <si>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</si>
  <si>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</si>
  <si>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</si>
  <si>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</si>
  <si>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</si>
  <si>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</si>
  <si>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</si>
  <si>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</si>
  <si>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</si>
  <si>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</si>
  <si>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</si>
  <si>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</si>
  <si>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</si>
  <si>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</si>
  <si>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</si>
  <si>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</si>
  <si>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</si>
  <si>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</si>
  <si>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</si>
  <si>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</si>
  <si>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</si>
  <si>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</si>
  <si>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</si>
  <si>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</si>
  <si>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</si>
  <si>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</si>
  <si>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</si>
  <si>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</si>
  <si>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</si>
  <si>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</si>
  <si>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</si>
  <si>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</si>
  <si>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</si>
  <si>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</si>
  <si>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</si>
  <si>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</si>
  <si>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</si>
  <si>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</si>
  <si>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</si>
  <si>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</si>
  <si>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</si>
  <si>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</si>
  <si>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</si>
  <si>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</si>
  <si>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</si>
  <si>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</si>
  <si>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</si>
  <si>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</si>
  <si>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</si>
  <si>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</si>
  <si>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</si>
  <si>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</si>
  <si>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</si>
  <si>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</si>
  <si>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</si>
  <si>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</si>
  <si>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</si>
  <si>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</si>
  <si>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</si>
  <si>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</si>
  <si>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</si>
  <si>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</si>
  <si>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</si>
  <si>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</si>
  <si>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</si>
  <si>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</si>
  <si>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</si>
  <si>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</si>
  <si>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</si>
  <si>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</si>
  <si>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</si>
  <si>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</si>
  <si>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</si>
  <si>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</si>
  <si>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</si>
  <si>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</si>
  <si>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</si>
  <si>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</si>
  <si>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</si>
  <si>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</si>
  <si>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</si>
  <si>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</si>
  <si>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</si>
  <si>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</si>
  <si>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</si>
  <si>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</si>
  <si>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</si>
  <si>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</si>
  <si>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</si>
  <si>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</si>
  <si>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</si>
  <si>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</si>
  <si>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</si>
  <si>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</si>
  <si>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</si>
  <si>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</si>
  <si>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</si>
  <si>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</si>
  <si>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</si>
  <si>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</si>
  <si>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</si>
  <si>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</si>
  <si>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</si>
  <si>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</si>
  <si>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</si>
  <si>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</si>
  <si>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</si>
  <si>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</si>
  <si>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</si>
  <si>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</si>
  <si>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</si>
  <si>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</si>
  <si>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</si>
  <si>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</si>
  <si>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</si>
  <si>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</si>
  <si>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</si>
  <si>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</si>
  <si>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</si>
  <si>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</si>
  <si>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</si>
  <si>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</si>
  <si>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</si>
  <si>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</si>
  <si>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</si>
  <si>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</si>
  <si>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</si>
  <si>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</si>
  <si>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</si>
  <si>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</si>
  <si>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</si>
  <si>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</si>
  <si>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</si>
  <si>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</si>
  <si>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</si>
  <si>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</si>
  <si>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</si>
  <si>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</si>
  <si>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</si>
  <si>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</si>
  <si>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</si>
  <si>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</si>
  <si>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</si>
  <si>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</si>
  <si>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</si>
  <si>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</si>
  <si>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</si>
  <si>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</si>
  <si>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</si>
  <si>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</si>
  <si>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</si>
  <si>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</si>
  <si>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</si>
  <si>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</si>
  <si>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</si>
  <si>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</si>
  <si>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</si>
  <si>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</si>
  <si>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</si>
  <si>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</si>
  <si>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</si>
  <si>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</si>
  <si>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</si>
  <si>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</si>
  <si>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</si>
  <si>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</si>
  <si>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</si>
  <si>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</si>
  <si>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</si>
  <si>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</si>
  <si>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</si>
  <si>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</si>
  <si>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</si>
  <si>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</si>
  <si>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</si>
  <si>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</si>
  <si>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</si>
  <si>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</si>
  <si>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</si>
  <si>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</si>
  <si>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</si>
  <si>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</si>
  <si>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</si>
  <si>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</si>
  <si>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</si>
  <si>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</si>
  <si>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</si>
  <si>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</si>
  <si>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</si>
  <si>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</si>
  <si>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</si>
  <si>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</si>
  <si>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</si>
  <si>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</si>
  <si>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</si>
  <si>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</si>
  <si>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</si>
  <si>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</si>
  <si>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</si>
  <si>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</si>
  <si>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</si>
  <si>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</si>
  <si>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</si>
  <si>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</si>
  <si>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</si>
  <si>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</si>
  <si>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</si>
  <si>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</si>
  <si>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</si>
  <si>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</si>
  <si>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</si>
  <si>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</si>
  <si>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</si>
  <si>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</si>
  <si>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</si>
  <si>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</si>
  <si>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</si>
  <si>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</si>
  <si>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</si>
  <si>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</si>
  <si>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</si>
  <si>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</si>
  <si>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</si>
  <si>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</si>
  <si>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</si>
  <si>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</si>
  <si>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</si>
  <si>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</si>
  <si>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</si>
  <si>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</si>
  <si>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</si>
  <si>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</si>
  <si>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</si>
  <si>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</si>
  <si>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</si>
  <si>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</si>
  <si>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</si>
  <si>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</si>
  <si>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</si>
  <si>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</si>
  <si>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</si>
  <si>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</si>
  <si>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</si>
  <si>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</si>
  <si>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</si>
  <si>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</si>
  <si>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</si>
  <si>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</si>
  <si>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</si>
  <si>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</si>
  <si>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</si>
  <si>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</si>
  <si>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</si>
  <si>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</si>
  <si>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</si>
  <si>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</si>
  <si>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</si>
  <si>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</si>
  <si>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</si>
  <si>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</si>
  <si>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</si>
  <si>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</si>
  <si>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</si>
  <si>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</si>
  <si>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</si>
  <si>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</si>
  <si>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</si>
  <si>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</si>
  <si>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</si>
  <si>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</si>
  <si>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</si>
  <si>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</si>
  <si>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</si>
  <si>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</si>
  <si>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</si>
  <si>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</si>
  <si>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</si>
  <si>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</si>
  <si>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</si>
  <si>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</si>
  <si>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</si>
  <si>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</si>
  <si>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</si>
  <si>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</si>
  <si>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</si>
  <si>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</si>
  <si>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</si>
  <si>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</si>
  <si>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</si>
  <si>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</si>
  <si>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</si>
  <si>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</si>
  <si>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</si>
  <si>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</si>
  <si>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</si>
  <si>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</si>
  <si>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</si>
  <si>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</si>
  <si>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</si>
  <si>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</si>
  <si>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</si>
  <si>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</si>
  <si>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</si>
  <si>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</si>
  <si>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</si>
  <si>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</si>
  <si>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</si>
  <si>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</si>
  <si>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</si>
  <si>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</si>
  <si>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</si>
  <si>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</si>
  <si>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</si>
  <si>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</si>
  <si>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</si>
  <si>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</si>
  <si>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</si>
  <si>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</si>
  <si>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</si>
  <si>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</si>
  <si>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</si>
  <si>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</si>
  <si>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</si>
  <si>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</si>
  <si>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</si>
  <si>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</si>
  <si>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</si>
  <si>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</si>
  <si>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</si>
  <si>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</si>
  <si>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</si>
  <si>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</si>
  <si>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</si>
  <si>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</si>
  <si>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</si>
  <si>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</si>
  <si>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</si>
  <si>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</si>
  <si>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</si>
  <si>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</si>
  <si>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</si>
  <si>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</si>
  <si>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</si>
  <si>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</si>
  <si>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</si>
  <si>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</si>
  <si>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</si>
  <si>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</si>
  <si>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</si>
  <si>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</si>
  <si>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</si>
  <si>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</si>
  <si>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</si>
  <si>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</si>
  <si>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</si>
  <si>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</si>
  <si>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</si>
  <si>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</si>
  <si>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</si>
  <si>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</si>
  <si>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</si>
  <si>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</si>
  <si>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</si>
  <si>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</si>
  <si>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</si>
  <si>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</si>
  <si>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</si>
  <si>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</si>
  <si>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</si>
  <si>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</si>
  <si>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</si>
  <si>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</si>
  <si>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</si>
  <si>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</si>
  <si>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</si>
  <si>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</si>
  <si>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</si>
  <si>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</si>
  <si>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</si>
  <si>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</si>
  <si>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</si>
  <si>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</si>
  <si>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</si>
  <si>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</si>
  <si>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</si>
  <si>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</si>
  <si>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</si>
  <si>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</si>
  <si>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</si>
  <si>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</si>
  <si>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</si>
  <si>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</si>
  <si>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</si>
  <si>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</si>
  <si>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</si>
  <si>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</si>
  <si>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</si>
  <si>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</si>
  <si>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</si>
  <si>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</si>
  <si>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</si>
  <si>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</si>
  <si>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</si>
  <si>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</si>
  <si>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</si>
  <si>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</si>
  <si>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</si>
  <si>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</si>
  <si>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</si>
  <si>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</si>
  <si>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</si>
  <si>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</si>
  <si>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</si>
  <si>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</si>
  <si>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</si>
  <si>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</si>
  <si>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</si>
  <si>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</si>
  <si>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</si>
  <si>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</si>
  <si>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</si>
  <si>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</si>
  <si>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</si>
  <si>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</si>
  <si>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</si>
  <si>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</si>
  <si>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</si>
  <si>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</si>
  <si>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</si>
  <si>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</si>
  <si>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</si>
  <si>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</si>
  <si>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</si>
  <si>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</si>
  <si>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</si>
  <si>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</si>
  <si>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</si>
  <si>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</si>
  <si>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</si>
  <si>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</si>
  <si>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</si>
  <si>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</si>
  <si>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</si>
  <si>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</si>
  <si>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</si>
  <si>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</si>
  <si>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</si>
  <si>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</si>
  <si>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</si>
  <si>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</si>
  <si>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</si>
  <si>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</si>
  <si>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</si>
  <si>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</si>
  <si>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</si>
  <si>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</si>
  <si>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</si>
  <si>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</si>
  <si>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</si>
  <si>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</si>
  <si>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</si>
  <si>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</si>
  <si>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</si>
  <si>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</si>
  <si>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</si>
  <si>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</si>
  <si>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</si>
  <si>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</si>
  <si>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</si>
  <si>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</si>
  <si>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</si>
  <si>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</si>
  <si>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</si>
  <si>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</si>
  <si>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</si>
  <si>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</si>
  <si>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</si>
  <si>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</si>
  <si>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</si>
  <si>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</si>
  <si>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</si>
  <si>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</si>
  <si>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</si>
  <si>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</si>
  <si>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</si>
  <si>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</si>
  <si>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</si>
  <si>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</si>
  <si>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</si>
  <si>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</si>
  <si>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</si>
  <si>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</si>
  <si>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</si>
  <si>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</si>
  <si>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</si>
  <si>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</si>
  <si>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</si>
  <si>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</si>
  <si>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</si>
  <si>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</si>
  <si>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</si>
  <si>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</si>
  <si>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</si>
  <si>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</si>
  <si>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</si>
  <si>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</si>
  <si>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</si>
  <si>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</si>
  <si>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</si>
  <si>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</si>
  <si>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</si>
  <si>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</si>
  <si>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</si>
  <si>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</si>
  <si>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</si>
  <si>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</si>
  <si>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</si>
  <si>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</si>
  <si>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</si>
  <si>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</si>
  <si>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</si>
  <si>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</si>
  <si>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</si>
  <si>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</si>
  <si>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</si>
  <si>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</si>
  <si>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</si>
  <si>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</si>
  <si>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</si>
  <si>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</si>
  <si>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</si>
  <si>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</si>
  <si>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</si>
  <si>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</si>
  <si>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</si>
  <si>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</si>
  <si>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</si>
  <si>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</si>
  <si>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</si>
  <si>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</si>
  <si>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</si>
  <si>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</si>
  <si>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</si>
  <si>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</si>
  <si>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</si>
  <si>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</si>
  <si>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</si>
  <si>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</si>
  <si>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</si>
  <si>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</si>
  <si>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</si>
  <si>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</si>
  <si>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</si>
  <si>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</si>
  <si>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</si>
  <si>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</si>
  <si>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</si>
  <si>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</si>
  <si>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</si>
  <si>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</si>
  <si>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</si>
  <si>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</si>
  <si>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</si>
  <si>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</si>
  <si>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</si>
  <si>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</si>
  <si>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</si>
  <si>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</si>
  <si>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</si>
  <si>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</si>
  <si>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</si>
  <si>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</si>
  <si>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</si>
  <si>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</si>
  <si>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</si>
  <si>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</si>
  <si>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</si>
  <si>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</si>
  <si>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</si>
  <si>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</si>
  <si>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</si>
  <si>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</si>
  <si>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</si>
  <si>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</si>
  <si>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</si>
  <si>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</si>
  <si>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</si>
  <si>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</si>
  <si>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</si>
  <si>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</si>
  <si>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</si>
  <si>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</si>
  <si>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</si>
  <si>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</si>
  <si>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</si>
  <si>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</si>
  <si>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</si>
  <si>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</si>
  <si>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</si>
  <si>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</si>
  <si>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</si>
  <si>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</si>
  <si>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</si>
  <si>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</si>
  <si>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</si>
  <si>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</si>
  <si>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</si>
  <si>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</si>
  <si>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</si>
  <si>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</si>
  <si>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</si>
  <si>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</si>
  <si>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</si>
  <si>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</si>
  <si>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</si>
  <si>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</si>
  <si>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</si>
  <si>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</si>
  <si>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</si>
  <si>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</si>
  <si>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</si>
  <si>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</si>
  <si>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</si>
  <si>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</si>
  <si>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</si>
  <si>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</si>
  <si>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</si>
  <si>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</si>
  <si>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</si>
  <si>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</si>
  <si>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</si>
  <si>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</si>
  <si>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</si>
  <si>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</si>
  <si>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</si>
  <si>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</si>
  <si>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</si>
  <si>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</si>
  <si>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</si>
  <si>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</si>
  <si>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</si>
  <si>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</si>
  <si>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</si>
  <si>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</si>
  <si>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</si>
  <si>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</si>
  <si>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</si>
  <si>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</si>
  <si>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</si>
  <si>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</si>
  <si>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</si>
  <si>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</si>
  <si>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</si>
  <si>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</si>
  <si>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</si>
  <si>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</si>
  <si>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</si>
  <si>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</si>
  <si>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</si>
  <si>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</si>
  <si>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</si>
  <si>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</si>
  <si>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</si>
  <si>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</si>
  <si>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</si>
  <si>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</si>
  <si>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</si>
  <si>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</si>
  <si>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</si>
  <si>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</si>
  <si>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</si>
  <si>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</si>
  <si>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</si>
  <si>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</si>
  <si>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</si>
  <si>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</si>
  <si>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</si>
  <si>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</si>
  <si>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</si>
  <si>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</si>
  <si>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</si>
  <si>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</si>
  <si>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</si>
  <si>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</si>
  <si>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</si>
  <si>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</si>
  <si>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</si>
  <si>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</si>
  <si>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</si>
  <si>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</si>
  <si>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</si>
  <si>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</si>
  <si>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</si>
  <si>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</si>
  <si>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</si>
  <si>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</si>
  <si>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</si>
  <si>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</si>
  <si>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</si>
  <si>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</si>
  <si>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</si>
  <si>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</si>
  <si>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</si>
  <si>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</si>
  <si>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</si>
  <si>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</si>
  <si>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</si>
  <si>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</si>
  <si>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</si>
  <si>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</si>
  <si>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</si>
  <si>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</si>
  <si>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</si>
  <si>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</si>
  <si>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</si>
  <si>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</si>
  <si>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</si>
  <si>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</si>
  <si>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</si>
  <si>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</si>
  <si>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</si>
  <si>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</si>
  <si>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</si>
  <si>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</si>
  <si>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</si>
  <si>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</si>
  <si>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</si>
  <si>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</si>
  <si>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</si>
  <si>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</si>
  <si>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</si>
  <si>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</si>
  <si>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</si>
  <si>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</si>
  <si>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</si>
  <si>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</si>
  <si>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</si>
  <si>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</si>
  <si>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</si>
  <si>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</si>
  <si>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</si>
  <si>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</si>
  <si>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</si>
  <si>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</si>
  <si>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</si>
  <si>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</si>
  <si>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</si>
  <si>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</si>
  <si>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</si>
  <si>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</si>
  <si>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</si>
  <si>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</si>
  <si>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</si>
  <si>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</si>
  <si>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</si>
  <si>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</si>
  <si>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</si>
  <si>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</si>
  <si>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</si>
  <si>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</si>
  <si>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</si>
  <si>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</si>
  <si>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</si>
  <si>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</si>
  <si>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</si>
  <si>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</si>
  <si>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</si>
  <si>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</si>
  <si>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</si>
  <si>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</si>
  <si>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</si>
  <si>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</si>
  <si>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</si>
  <si>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</si>
  <si>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</si>
  <si>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</si>
  <si>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</si>
  <si>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</si>
  <si>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</si>
  <si>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</si>
  <si>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</si>
  <si>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</si>
  <si>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</si>
  <si>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</si>
  <si>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</si>
  <si>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</si>
  <si>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</si>
  <si>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</si>
  <si>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</si>
  <si>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</si>
  <si>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</si>
  <si>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</si>
  <si>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</si>
  <si>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</si>
  <si>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</si>
  <si>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</si>
  <si>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</si>
  <si>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</si>
  <si>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</si>
  <si>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</si>
  <si>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</si>
  <si>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</si>
  <si>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</si>
  <si>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</si>
  <si>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</si>
  <si>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</si>
  <si>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</si>
  <si>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</si>
  <si>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</si>
  <si>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</si>
  <si>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</si>
  <si>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</si>
  <si>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</si>
  <si>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</si>
  <si>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</si>
  <si>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</si>
  <si>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</si>
  <si>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</si>
  <si>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</si>
  <si>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</si>
  <si>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</si>
  <si>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</si>
  <si>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</si>
  <si>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</si>
  <si>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</si>
  <si>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</si>
  <si>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</si>
  <si>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</si>
  <si>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</si>
  <si>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</si>
  <si>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</si>
  <si>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</si>
  <si>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</si>
  <si>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</si>
  <si>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</si>
  <si>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</si>
  <si>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</si>
  <si>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</si>
  <si>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</si>
  <si>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</si>
  <si>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</si>
  <si>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</si>
  <si>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</si>
  <si>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</si>
  <si>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</si>
  <si>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</si>
  <si>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</si>
  <si>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</si>
  <si>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</si>
  <si>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</si>
  <si>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</si>
  <si>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</si>
  <si>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</si>
  <si>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</si>
  <si>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</si>
  <si>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</si>
  <si>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</si>
  <si>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</si>
  <si>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</si>
  <si>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</si>
  <si>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</si>
  <si>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</si>
  <si>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</si>
  <si>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</si>
  <si>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</si>
  <si>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</si>
  <si>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</si>
  <si>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</si>
  <si>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</si>
  <si>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</si>
  <si>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</si>
  <si>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</si>
  <si>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</si>
  <si>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</si>
  <si>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</si>
  <si>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</si>
  <si>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</si>
  <si>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</si>
  <si>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</si>
  <si>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</si>
  <si>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</si>
  <si>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</si>
  <si>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</si>
  <si>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</si>
  <si>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</si>
  <si>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</si>
  <si>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</si>
  <si>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</si>
  <si>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</si>
  <si>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</si>
  <si>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</si>
  <si>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</si>
  <si>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</si>
  <si>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</si>
  <si>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</si>
  <si>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</si>
  <si>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</si>
  <si>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</si>
  <si>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</si>
  <si>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</si>
  <si>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</si>
  <si>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</si>
  <si>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</si>
  <si>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</si>
  <si>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</si>
  <si>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</si>
  <si>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</si>
  <si>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</si>
  <si>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</si>
  <si>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</si>
  <si>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</si>
  <si>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</si>
  <si>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</si>
  <si>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</si>
  <si>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</si>
  <si>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</si>
  <si>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</si>
  <si>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</si>
  <si>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</si>
  <si>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</si>
  <si>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</si>
  <si>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</si>
  <si>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</si>
  <si>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</si>
  <si>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</si>
  <si>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</si>
  <si>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</si>
  <si>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</si>
  <si>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</si>
  <si>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</si>
  <si>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</si>
  <si>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</si>
  <si>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</si>
  <si>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</si>
  <si>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</si>
  <si>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</si>
  <si>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</si>
  <si>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</si>
  <si>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</si>
  <si>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</si>
  <si>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</si>
  <si>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</si>
  <si>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</si>
  <si>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</si>
  <si>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</si>
  <si>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</si>
  <si>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</si>
  <si>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</si>
  <si>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</si>
  <si>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</si>
  <si>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</si>
  <si>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</si>
  <si>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</si>
  <si>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</si>
  <si>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</si>
  <si>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</si>
  <si>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</si>
  <si>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</si>
  <si>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</si>
  <si>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</si>
  <si>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</si>
  <si>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</si>
  <si>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</si>
  <si>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</si>
  <si>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</si>
  <si>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</si>
  <si>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</si>
  <si>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</si>
  <si>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</si>
  <si>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</si>
  <si>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</si>
  <si>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</si>
  <si>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</si>
  <si>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</si>
  <si>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</si>
  <si>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</si>
  <si>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</si>
  <si>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</si>
  <si>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</si>
  <si>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</si>
  <si>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</si>
  <si>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</si>
  <si>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</si>
  <si>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</si>
  <si>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</si>
  <si>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</si>
  <si>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</si>
  <si>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</si>
  <si>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</si>
  <si>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</si>
  <si>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</si>
  <si>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</si>
  <si>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</si>
  <si>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</si>
  <si>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</si>
  <si>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</si>
  <si>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</si>
  <si>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</si>
  <si>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</si>
  <si>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</si>
  <si>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</si>
  <si>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</si>
  <si>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</si>
  <si>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</si>
  <si>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</si>
  <si>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</si>
  <si>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</si>
  <si>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</si>
  <si>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</si>
  <si>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</si>
  <si>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</si>
  <si>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</si>
  <si>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</si>
  <si>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</si>
  <si>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</si>
  <si>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</si>
  <si>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</si>
  <si>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</si>
  <si>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</si>
  <si>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</si>
  <si>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</si>
  <si>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</si>
  <si>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</si>
  <si>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</si>
  <si>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</si>
  <si>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</si>
  <si>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</si>
  <si>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</si>
  <si>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</si>
  <si>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</si>
  <si>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</si>
  <si>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</si>
  <si>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</si>
  <si>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</si>
  <si>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</si>
  <si>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</si>
  <si>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</si>
  <si>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</si>
  <si>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</si>
  <si>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</si>
  <si>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</si>
  <si>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</si>
  <si>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</si>
  <si>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</si>
  <si>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</si>
  <si>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</si>
  <si>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</si>
  <si>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</si>
  <si>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</si>
  <si>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</si>
  <si>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</si>
  <si>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</si>
  <si>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</si>
  <si>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</si>
  <si>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</si>
  <si>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</si>
  <si>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</si>
  <si>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</si>
  <si>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</si>
  <si>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</si>
  <si>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</si>
  <si>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</si>
  <si>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</si>
  <si>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</si>
  <si>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</si>
  <si>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</si>
  <si>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</si>
  <si>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</si>
  <si>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</si>
  <si>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</si>
  <si>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</si>
  <si>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</si>
  <si>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</si>
  <si>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</si>
  <si>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</si>
  <si>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</si>
  <si>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</si>
  <si>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</si>
  <si>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</si>
  <si>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</si>
  <si>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</si>
  <si>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</si>
  <si>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</si>
  <si>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</si>
  <si>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</si>
  <si>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</si>
  <si>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</si>
  <si>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</si>
  <si>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</si>
  <si>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</si>
  <si>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</si>
  <si>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</si>
  <si>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</si>
  <si>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</si>
  <si>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</si>
  <si>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</si>
  <si>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</si>
  <si>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</si>
  <si>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</si>
  <si>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</si>
  <si>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</si>
  <si>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</si>
  <si>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</si>
  <si>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</si>
  <si>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</si>
  <si>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</si>
  <si>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</si>
  <si>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</si>
  <si>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</si>
  <si>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</si>
  <si>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</si>
  <si>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</si>
  <si>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</si>
  <si>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</si>
  <si>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</si>
  <si>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</si>
  <si>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</si>
  <si>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</si>
  <si>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</si>
  <si>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</si>
  <si>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</si>
  <si>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</si>
  <si>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</si>
  <si>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</si>
  <si>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</si>
  <si>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</si>
  <si>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</si>
  <si>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</si>
  <si>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</si>
  <si>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</si>
  <si>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</si>
  <si>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</si>
  <si>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</si>
  <si>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</si>
  <si>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</si>
  <si>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</si>
  <si>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</si>
  <si>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</si>
  <si>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</si>
  <si>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</si>
  <si>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</si>
  <si>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</si>
  <si>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</si>
  <si>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</si>
  <si>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</si>
  <si>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</si>
  <si>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</si>
  <si>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</si>
  <si>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</si>
  <si>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</si>
  <si>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</si>
  <si>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</si>
  <si>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</si>
  <si>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</si>
  <si>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</si>
  <si>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</si>
  <si>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</si>
  <si>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</si>
  <si>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</si>
  <si>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</si>
  <si>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</si>
  <si>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</si>
  <si>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</si>
  <si>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</si>
  <si>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</si>
  <si>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</si>
  <si>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</si>
  <si>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</si>
  <si>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</si>
  <si>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</si>
  <si>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</si>
  <si>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</si>
  <si>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</si>
  <si>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</si>
  <si>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</si>
  <si>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</si>
  <si>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</si>
  <si>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</si>
  <si>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</si>
  <si>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</si>
  <si>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</si>
  <si>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</si>
  <si>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</si>
  <si>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</si>
  <si>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</si>
  <si>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</si>
  <si>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</si>
  <si>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</si>
  <si>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</si>
  <si>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</si>
  <si>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</si>
  <si>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</si>
  <si>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</si>
  <si>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</si>
  <si>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</si>
  <si>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</si>
  <si>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</si>
  <si>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</si>
  <si>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</si>
  <si>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</si>
  <si>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</si>
  <si>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</si>
  <si>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</si>
  <si>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</si>
  <si>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</si>
  <si>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</si>
  <si>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</si>
  <si>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</si>
  <si>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</si>
  <si>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</si>
  <si>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</si>
  <si>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</si>
  <si>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</si>
  <si>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</si>
  <si>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</si>
  <si>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</si>
  <si>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</si>
  <si>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</si>
  <si>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</si>
  <si>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</si>
  <si>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</si>
  <si>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</si>
  <si>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</si>
  <si>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</si>
  <si>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</si>
  <si>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</si>
  <si>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</si>
  <si>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</si>
  <si>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</si>
  <si>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</si>
  <si>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</si>
  <si>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</si>
  <si>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</si>
  <si>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</si>
  <si>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</si>
  <si>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</si>
  <si>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</si>
  <si>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</si>
  <si>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</si>
  <si>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</si>
  <si>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</si>
  <si>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</si>
  <si>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</si>
  <si>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</si>
  <si>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</si>
  <si>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</si>
  <si>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</si>
  <si>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</si>
  <si>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</si>
  <si>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</si>
  <si>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</si>
  <si>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</si>
  <si>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</si>
  <si>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</si>
  <si>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</si>
  <si>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</si>
  <si>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</si>
  <si>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</si>
  <si>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</si>
  <si>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</si>
  <si>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</si>
  <si>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</si>
  <si>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</si>
  <si>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</si>
  <si>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</si>
  <si>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</si>
  <si>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</si>
  <si>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</si>
  <si>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</si>
  <si>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</si>
  <si>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</si>
  <si>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</si>
  <si>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</si>
  <si>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</si>
  <si>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</si>
  <si>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</si>
  <si>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</si>
  <si>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</si>
  <si>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</si>
  <si>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</si>
  <si>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</si>
  <si>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</si>
  <si>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</si>
  <si>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</si>
  <si>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</si>
  <si>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</si>
  <si>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</si>
  <si>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</si>
  <si>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</si>
  <si>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</si>
  <si>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</si>
  <si>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</si>
  <si>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</si>
  <si>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</si>
  <si>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</si>
  <si>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</si>
  <si>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</si>
  <si>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</si>
  <si>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</si>
  <si>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</si>
  <si>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</si>
  <si>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</si>
  <si>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</si>
  <si>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</si>
  <si>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</si>
  <si>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</si>
  <si>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</si>
  <si>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</si>
  <si>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</si>
  <si>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</si>
  <si>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</si>
  <si>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</si>
  <si>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</si>
  <si>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</si>
  <si>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</si>
  <si>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</si>
  <si>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</si>
  <si>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</si>
  <si>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</si>
  <si>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</si>
  <si>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</si>
  <si>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</si>
  <si>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</si>
  <si>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</si>
  <si>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</si>
  <si>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</si>
  <si>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</si>
  <si>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</si>
  <si>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</si>
  <si>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</si>
  <si>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</si>
  <si>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</si>
  <si>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</si>
  <si>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</si>
  <si>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</si>
  <si>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</si>
  <si>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</si>
  <si>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</si>
  <si>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</si>
  <si>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</si>
  <si>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</si>
  <si>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</si>
  <si>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</si>
  <si>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</si>
  <si>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</si>
  <si>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</si>
  <si>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</si>
  <si>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</si>
  <si>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</si>
  <si>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</si>
  <si>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</si>
  <si>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</si>
  <si>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</si>
  <si>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</si>
  <si>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</si>
  <si>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</si>
  <si>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</si>
  <si>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</si>
  <si>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</si>
  <si>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</si>
  <si>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</si>
  <si>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</si>
  <si>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</si>
  <si>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</si>
  <si>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</si>
  <si>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</si>
  <si>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</si>
  <si>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</si>
  <si>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</si>
  <si>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</si>
  <si>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</si>
  <si>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</si>
  <si>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</si>
  <si>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</si>
  <si>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</si>
  <si>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</si>
  <si>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</si>
  <si>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</si>
  <si>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</si>
  <si>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</si>
  <si>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</si>
  <si>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</si>
  <si>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</si>
  <si>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</si>
  <si>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</si>
  <si>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</si>
  <si>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</si>
  <si>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</si>
  <si>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</si>
  <si>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</si>
  <si>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</si>
  <si>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</si>
  <si>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</si>
  <si>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</si>
  <si>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</si>
  <si>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</si>
  <si>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</si>
  <si>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</si>
  <si>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</si>
  <si>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</si>
  <si>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</si>
  <si>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</si>
  <si>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</si>
  <si>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</si>
  <si>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</si>
  <si>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</si>
  <si>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</si>
  <si>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</si>
  <si>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</si>
  <si>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</si>
  <si>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</si>
  <si>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</si>
  <si>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</si>
  <si>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</si>
  <si>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</si>
  <si>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</si>
  <si>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</si>
  <si>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</si>
  <si>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</si>
  <si>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</si>
  <si>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</si>
  <si>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</si>
  <si>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</si>
  <si>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</si>
  <si>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</si>
  <si>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</si>
  <si>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</si>
  <si>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</si>
  <si>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</si>
  <si>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</si>
  <si>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</si>
  <si>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</si>
  <si>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</si>
  <si>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</si>
  <si>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</si>
  <si>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</si>
  <si>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</si>
  <si>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</si>
  <si>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</si>
  <si>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</si>
  <si>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</si>
  <si>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</si>
  <si>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</si>
  <si>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</si>
  <si>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</si>
  <si>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</si>
  <si>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</si>
  <si>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</si>
  <si>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</si>
  <si>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</si>
  <si>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</si>
  <si>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</si>
  <si>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</si>
  <si>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</si>
  <si>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</si>
  <si>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</si>
  <si>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</si>
  <si>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</si>
  <si>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</si>
  <si>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</si>
  <si>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</si>
  <si>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</si>
  <si>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</si>
  <si>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</si>
  <si>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</si>
  <si>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</si>
  <si>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</si>
  <si>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</si>
  <si>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</si>
  <si>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</si>
  <si>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</si>
  <si>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</si>
  <si>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</si>
  <si>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</si>
  <si>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</si>
  <si>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</si>
  <si>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</si>
  <si>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</si>
  <si>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</si>
  <si>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</si>
  <si>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</si>
  <si>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</si>
  <si>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</si>
  <si>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</si>
  <si>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</si>
  <si>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</si>
  <si>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</si>
  <si>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</si>
  <si>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</si>
  <si>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</si>
  <si>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</si>
  <si>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</si>
  <si>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</si>
  <si>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</si>
  <si>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</si>
  <si>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</si>
  <si>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</si>
  <si>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</si>
  <si>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</si>
  <si>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</si>
  <si>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</si>
  <si>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</si>
  <si>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</si>
  <si>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</si>
  <si>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</si>
  <si>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</si>
  <si>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</si>
  <si>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</si>
  <si>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</si>
  <si>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</si>
  <si>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</si>
  <si>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</si>
  <si>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</si>
  <si>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</si>
  <si>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</si>
  <si>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</si>
  <si>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</si>
  <si>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</si>
  <si>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</si>
  <si>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</si>
  <si>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</si>
  <si>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</si>
  <si>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</si>
  <si>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</si>
  <si>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</si>
  <si>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</si>
  <si>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</si>
  <si>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</si>
  <si>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</si>
  <si>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</si>
  <si>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</si>
  <si>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</si>
  <si>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</si>
  <si>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</si>
  <si>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</si>
  <si>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</si>
  <si>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</si>
  <si>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</si>
  <si>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</si>
  <si>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</si>
  <si>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</si>
  <si>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</si>
  <si>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</si>
  <si>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</si>
  <si>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</si>
  <si>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</si>
  <si>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</si>
  <si>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</si>
  <si>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</si>
  <si>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</si>
  <si>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</si>
  <si>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</si>
  <si>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</si>
  <si>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</si>
  <si>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</si>
  <si>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</si>
  <si>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</si>
  <si>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</si>
  <si>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</si>
  <si>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</si>
  <si>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</si>
  <si>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</si>
  <si>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</si>
  <si>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</si>
  <si>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</si>
  <si>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</si>
  <si>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</si>
  <si>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</si>
  <si>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</si>
  <si>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</si>
  <si>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</si>
  <si>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</si>
  <si>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</si>
  <si>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</si>
  <si>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</si>
  <si>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</si>
  <si>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</si>
  <si>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</si>
  <si>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</si>
  <si>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</si>
  <si>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</si>
  <si>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</si>
  <si>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</si>
  <si>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</si>
  <si>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</si>
  <si>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</si>
  <si>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</si>
  <si>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</si>
  <si>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</si>
  <si>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</si>
  <si>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</si>
  <si>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</si>
  <si>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</si>
  <si>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</si>
  <si>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</si>
  <si>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</si>
  <si>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</si>
  <si>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</si>
  <si>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</si>
  <si>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</si>
  <si>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</si>
  <si>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</si>
  <si>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</si>
  <si>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</si>
  <si>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</si>
  <si>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</si>
  <si>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</si>
  <si>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</si>
  <si>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</si>
  <si>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</si>
  <si>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</si>
  <si>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</si>
  <si>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</si>
  <si>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</si>
  <si>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</si>
  <si>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</si>
  <si>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</si>
  <si>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</si>
  <si>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</si>
  <si>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</si>
  <si>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</si>
  <si>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</si>
  <si>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</si>
  <si>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</si>
  <si>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</si>
  <si>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</si>
  <si>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</si>
  <si>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</si>
  <si>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</si>
  <si>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</si>
  <si>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</si>
  <si>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</si>
  <si>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</si>
  <si>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</si>
  <si>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</si>
  <si>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</si>
  <si>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</si>
  <si>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</si>
  <si>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</si>
  <si>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</si>
  <si>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</si>
  <si>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</si>
  <si>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</si>
  <si>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</si>
  <si>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</si>
  <si>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</si>
  <si>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</si>
  <si>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</si>
  <si>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</si>
  <si>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</si>
  <si>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</si>
  <si>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</si>
  <si>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</si>
  <si>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</si>
  <si>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</si>
  <si>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</si>
  <si>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</si>
  <si>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</si>
  <si>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</si>
  <si>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</si>
  <si>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</si>
  <si>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</si>
  <si>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</si>
  <si>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</si>
  <si>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</si>
  <si>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</si>
  <si>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</si>
  <si>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</si>
  <si>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</si>
  <si>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</si>
  <si>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</si>
  <si>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</si>
  <si>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</si>
  <si>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</si>
  <si>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</si>
  <si>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</si>
  <si>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</si>
  <si>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</si>
  <si>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</si>
  <si>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</si>
  <si>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</si>
  <si>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</si>
  <si>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</si>
  <si>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</si>
  <si>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</si>
  <si>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</si>
  <si>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</si>
  <si>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</si>
  <si>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</si>
  <si>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</si>
  <si>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</si>
  <si>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</si>
  <si>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</si>
  <si>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</si>
  <si>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</si>
  <si>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</si>
  <si>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</si>
  <si>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</si>
  <si>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</si>
  <si>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</si>
  <si>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</si>
  <si>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</si>
  <si>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</si>
  <si>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</si>
  <si>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</si>
  <si>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</si>
  <si>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</si>
  <si>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</si>
  <si>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</si>
  <si>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</si>
  <si>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</si>
  <si>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</si>
  <si>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</si>
  <si>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</si>
  <si>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</si>
  <si>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</si>
  <si>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</si>
  <si>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</si>
  <si>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</si>
  <si>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</si>
  <si>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</si>
  <si>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</si>
  <si>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</si>
  <si>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</si>
  <si>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</si>
  <si>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</si>
  <si>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</si>
  <si>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</si>
  <si>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</si>
  <si>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</si>
  <si>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</si>
  <si>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</si>
  <si>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</si>
  <si>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</si>
  <si>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</si>
  <si>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</si>
  <si>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</si>
  <si>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</si>
  <si>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</si>
  <si>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</si>
  <si>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</si>
  <si>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</si>
  <si>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</si>
  <si>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</si>
  <si>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</si>
  <si>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</si>
  <si>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</si>
  <si>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</si>
  <si>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</si>
  <si>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</si>
  <si>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</si>
  <si>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</si>
  <si>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</si>
  <si>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</si>
  <si>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</si>
  <si>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</si>
  <si>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</si>
  <si>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</si>
  <si>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</si>
  <si>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</si>
  <si>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</si>
  <si>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</si>
  <si>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</si>
  <si>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</si>
  <si>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</si>
  <si>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</si>
  <si>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</si>
  <si>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</si>
  <si>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</si>
  <si>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</si>
  <si>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</si>
  <si>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</si>
  <si>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</si>
  <si>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</si>
  <si>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</si>
  <si>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</si>
  <si>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</si>
  <si>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</si>
  <si>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</si>
  <si>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</si>
  <si>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</si>
  <si>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</si>
  <si>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</si>
  <si>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</si>
  <si>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</si>
  <si>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</si>
  <si>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</si>
  <si>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</si>
  <si>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</si>
  <si>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</si>
  <si>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</si>
  <si>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</si>
  <si>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</si>
  <si>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</si>
  <si>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</si>
  <si>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</si>
  <si>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</si>
  <si>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</si>
  <si>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</si>
  <si>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</si>
  <si>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</si>
  <si>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</si>
  <si>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</si>
  <si>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</si>
  <si>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</si>
  <si>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</si>
  <si>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</si>
  <si>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</si>
  <si>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</si>
  <si>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</si>
  <si>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</si>
  <si>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</si>
  <si>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</si>
  <si>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</si>
  <si>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</si>
  <si>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</si>
  <si>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</si>
  <si>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</si>
  <si>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</si>
  <si>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</si>
  <si>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</si>
  <si>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</si>
  <si>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</si>
  <si>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</si>
  <si>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</si>
  <si>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</si>
  <si>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</si>
  <si>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</si>
  <si>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</si>
  <si>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</si>
  <si>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</si>
  <si>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</si>
  <si>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</si>
  <si>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</si>
  <si>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</si>
  <si>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</si>
  <si>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</si>
  <si>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</si>
  <si>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</si>
  <si>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</si>
  <si>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</si>
  <si>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</si>
  <si>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</si>
  <si>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</si>
  <si>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</si>
  <si>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</si>
  <si>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</si>
  <si>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</si>
  <si>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</si>
  <si>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</si>
  <si>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</si>
  <si>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</si>
  <si>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</si>
  <si>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</si>
  <si>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</si>
  <si>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</si>
  <si>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</si>
  <si>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</si>
  <si>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</si>
  <si>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</si>
  <si>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</si>
  <si>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</si>
  <si>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</si>
  <si>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</si>
  <si>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</si>
  <si>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</si>
  <si>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</si>
  <si>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</si>
  <si>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</si>
  <si>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</si>
  <si>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</si>
  <si>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</si>
  <si>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</si>
  <si>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</si>
  <si>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</si>
  <si>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</si>
  <si>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</si>
  <si>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</si>
  <si>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</si>
  <si>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</si>
  <si>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</si>
  <si>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</si>
  <si>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</si>
  <si>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</si>
  <si>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</si>
  <si>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</si>
  <si>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</si>
  <si>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</si>
  <si>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</si>
  <si>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</si>
  <si>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</si>
  <si>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</si>
  <si>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</si>
  <si>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</si>
  <si>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</si>
  <si>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</si>
  <si>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</si>
  <si>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</si>
  <si>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</si>
  <si>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</si>
  <si>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</si>
  <si>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</si>
  <si>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</si>
  <si>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</si>
  <si>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</si>
  <si>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</si>
  <si>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</si>
  <si>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</si>
  <si>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</si>
  <si>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</si>
  <si>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</si>
  <si>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</si>
  <si>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</si>
  <si>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</si>
  <si>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</si>
  <si>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</si>
  <si>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</si>
  <si>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</si>
  <si>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</si>
  <si>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</si>
  <si>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</si>
  <si>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</si>
  <si>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</si>
  <si>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</si>
  <si>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</si>
  <si>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</si>
  <si>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</si>
  <si>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</si>
  <si>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</si>
  <si>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</si>
  <si>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</si>
  <si>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</si>
  <si>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</si>
  <si>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</si>
  <si>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</si>
  <si>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</si>
  <si>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</si>
  <si>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</si>
  <si>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</si>
  <si>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</si>
  <si>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</si>
  <si>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</si>
  <si>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</si>
  <si>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</si>
  <si>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</si>
  <si>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</si>
  <si>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</si>
  <si>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</si>
  <si>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</si>
  <si>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</si>
  <si>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</si>
  <si>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</si>
  <si>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</si>
  <si>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</si>
  <si>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</si>
  <si>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</si>
  <si>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</si>
  <si>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</si>
  <si>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</si>
  <si>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</si>
  <si>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</si>
  <si>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</si>
  <si>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</si>
  <si>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</si>
  <si>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</si>
  <si>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</si>
  <si>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</si>
  <si>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</si>
  <si>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</si>
  <si>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</si>
  <si>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</si>
  <si>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</si>
  <si>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</si>
  <si>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</si>
  <si>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</si>
  <si>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</si>
  <si>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</si>
  <si>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</si>
  <si>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</si>
  <si>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</si>
  <si>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</si>
  <si>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</si>
  <si>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</si>
  <si>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</si>
  <si>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</si>
  <si>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</si>
  <si>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</si>
  <si>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</si>
  <si>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</si>
  <si>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</si>
  <si>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</si>
  <si>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</si>
  <si>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</si>
  <si>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</si>
  <si>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</si>
  <si>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</si>
  <si>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</si>
  <si>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</si>
  <si>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</si>
  <si>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</si>
  <si>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</si>
  <si>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</si>
  <si>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</si>
  <si>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</si>
  <si>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</si>
  <si>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</si>
  <si>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</si>
  <si>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</si>
  <si>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</si>
  <si>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</si>
  <si>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</si>
  <si>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</si>
  <si>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</si>
  <si>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</si>
  <si>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</si>
  <si>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</si>
  <si>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</si>
  <si>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</si>
  <si>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</si>
  <si>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</si>
  <si>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</si>
  <si>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</si>
  <si>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</si>
  <si>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</si>
  <si>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</si>
  <si>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</si>
  <si>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</si>
  <si>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</si>
  <si>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</si>
  <si>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</si>
  <si>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</si>
  <si>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</si>
  <si>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</si>
  <si>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</si>
  <si>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</si>
  <si>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</si>
  <si>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</si>
  <si>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</si>
  <si>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</si>
  <si>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</si>
  <si>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</si>
  <si>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</si>
  <si>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</si>
  <si>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</si>
  <si>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</si>
  <si>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</si>
  <si>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</si>
  <si>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</si>
  <si>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</si>
  <si>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</si>
  <si>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</si>
  <si>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</si>
  <si>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</si>
  <si>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</si>
  <si>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</si>
  <si>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</si>
  <si>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</si>
  <si>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</si>
  <si>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</si>
  <si>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</si>
  <si>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</si>
  <si>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</si>
  <si>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</si>
  <si>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</si>
  <si>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</si>
  <si>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</si>
  <si>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</si>
  <si>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</si>
  <si>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</si>
  <si>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</si>
  <si>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</si>
  <si>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</si>
  <si>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</si>
  <si>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</si>
  <si>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</si>
  <si>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</si>
  <si>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</si>
  <si>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</si>
  <si>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</si>
  <si>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</si>
  <si>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</si>
  <si>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</si>
  <si>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</si>
  <si>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</si>
  <si>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</si>
  <si>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</si>
  <si>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</si>
  <si>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</si>
  <si>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</si>
  <si>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</si>
  <si>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</si>
  <si>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</si>
  <si>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</si>
  <si>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</si>
  <si>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</si>
  <si>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</si>
  <si>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</si>
  <si>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</si>
  <si>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</si>
  <si>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</si>
  <si>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</si>
  <si>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</si>
  <si>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</si>
  <si>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</si>
  <si>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</si>
  <si>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</si>
  <si>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</si>
  <si>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</si>
  <si>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</si>
  <si>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</si>
  <si>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</si>
  <si>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</si>
  <si>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</si>
  <si>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</si>
  <si>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</si>
  <si>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</si>
  <si>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</si>
  <si>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</si>
  <si>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</si>
  <si>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</si>
  <si>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</si>
  <si>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</si>
  <si>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</si>
  <si>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</si>
  <si>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</si>
  <si>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</si>
  <si>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</si>
  <si>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</si>
  <si>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</si>
  <si>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</si>
  <si>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</si>
  <si>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</si>
  <si>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</si>
  <si>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</si>
  <si>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</si>
  <si>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</si>
  <si>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</si>
  <si>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</si>
  <si>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</si>
  <si>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</si>
  <si>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</si>
  <si>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</si>
  <si>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</si>
  <si>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</si>
  <si>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</si>
  <si>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</si>
  <si>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</si>
  <si>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</si>
  <si>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</si>
  <si>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</si>
  <si>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</si>
  <si>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</si>
  <si>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</si>
  <si>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</si>
  <si>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</si>
  <si>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</si>
  <si>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</si>
  <si>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</si>
  <si>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</si>
  <si>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</si>
  <si>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</si>
  <si>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</si>
  <si>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</si>
  <si>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</si>
  <si>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</si>
  <si>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</si>
  <si>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</si>
  <si>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</si>
  <si>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</si>
  <si>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</si>
  <si>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</si>
  <si>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</si>
  <si>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</si>
  <si>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</si>
  <si>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</si>
  <si>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</si>
  <si>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</si>
  <si>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</si>
  <si>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</si>
  <si>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</si>
  <si>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</si>
  <si>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</si>
  <si>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</si>
  <si>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</si>
  <si>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</si>
  <si>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</si>
  <si>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</si>
  <si>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</si>
  <si>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</si>
  <si>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</si>
  <si>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</si>
  <si>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</si>
  <si>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</si>
  <si>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</si>
  <si>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</si>
  <si>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</si>
  <si>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</si>
  <si>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</si>
  <si>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</si>
  <si>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</si>
  <si>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</si>
  <si>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</si>
  <si>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</si>
  <si>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</si>
  <si>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</si>
  <si>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</si>
  <si>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</si>
  <si>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</si>
  <si>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</si>
  <si>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</si>
  <si>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</si>
  <si>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</si>
  <si>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</si>
  <si>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</si>
  <si>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</si>
  <si>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</si>
  <si>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</si>
  <si>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</si>
  <si>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</si>
  <si>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</si>
  <si>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</si>
  <si>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</si>
  <si>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</si>
  <si>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</si>
  <si>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</si>
  <si>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</si>
  <si>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</si>
  <si>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</si>
  <si>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</si>
  <si>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</si>
  <si>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</si>
  <si>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</si>
  <si>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</si>
  <si>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</si>
  <si>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</si>
  <si>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</si>
  <si>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</si>
  <si>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</si>
  <si>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</si>
  <si>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</si>
  <si>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</si>
  <si>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</si>
  <si>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</si>
  <si>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</si>
  <si>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</si>
  <si>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</si>
  <si>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</si>
  <si>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</si>
  <si>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</si>
  <si>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</si>
  <si>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</si>
  <si>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</si>
  <si>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</si>
  <si>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</si>
  <si>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</si>
  <si>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</si>
  <si>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</si>
  <si>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</si>
  <si>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</si>
  <si>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</si>
  <si>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</si>
  <si>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</si>
  <si>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</si>
  <si>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</si>
  <si>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</si>
  <si>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</si>
  <si>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</si>
  <si>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</si>
  <si>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</si>
  <si>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</si>
  <si>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</si>
  <si>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</si>
  <si>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</si>
  <si>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</si>
  <si>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</si>
  <si>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</si>
  <si>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</si>
  <si>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</si>
  <si>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</si>
  <si>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</si>
  <si>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</si>
  <si>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</si>
  <si>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</si>
  <si>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</si>
  <si>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</si>
  <si>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</si>
  <si>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</si>
  <si>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</si>
  <si>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</si>
  <si>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</si>
  <si>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</si>
  <si>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</si>
  <si>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</si>
  <si>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</si>
  <si>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</si>
  <si>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</si>
  <si>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</si>
  <si>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</si>
  <si>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</si>
  <si>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</si>
  <si>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</si>
  <si>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</si>
  <si>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</si>
  <si>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</si>
  <si>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</si>
  <si>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</si>
  <si>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</si>
  <si>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</si>
  <si>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</si>
  <si>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</si>
  <si>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</si>
  <si>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</si>
  <si>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</si>
  <si>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</si>
  <si>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</si>
  <si>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</si>
  <si>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</si>
  <si>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</si>
  <si>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</si>
  <si>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</si>
  <si>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</si>
  <si>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</si>
  <si>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</si>
  <si>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</si>
  <si>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</si>
  <si>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</si>
  <si>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</si>
  <si>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</si>
  <si>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</si>
  <si>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</si>
  <si>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</si>
  <si>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</si>
  <si>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</si>
  <si>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</si>
  <si>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</si>
  <si>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</si>
  <si>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</si>
  <si>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</si>
  <si>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</si>
  <si>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</si>
  <si>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</si>
  <si>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</si>
  <si>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</si>
  <si>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</si>
  <si>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</si>
  <si>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</si>
  <si>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</si>
  <si>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</si>
  <si>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</si>
  <si>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</si>
  <si>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</si>
  <si>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</si>
  <si>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</si>
  <si>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</si>
  <si>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</si>
  <si>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</si>
  <si>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</si>
  <si>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</si>
  <si>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</si>
  <si>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</si>
  <si>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</si>
  <si>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</si>
  <si>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</si>
  <si>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</si>
  <si>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</si>
  <si>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</si>
  <si>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</si>
  <si>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</si>
  <si>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</si>
  <si>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</si>
  <si>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</si>
  <si>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</si>
  <si>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</si>
  <si>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</si>
  <si>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</si>
  <si>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</si>
  <si>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</si>
  <si>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</si>
  <si>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</si>
  <si>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</si>
  <si>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</si>
  <si>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</si>
  <si>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</si>
  <si>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</si>
  <si>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</si>
  <si>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</si>
  <si>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</si>
  <si>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</si>
  <si>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</si>
  <si>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</si>
  <si>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</si>
  <si>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</si>
  <si>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</si>
  <si>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</si>
  <si>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</si>
  <si>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</si>
  <si>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</si>
  <si>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</si>
  <si>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</si>
  <si>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</si>
  <si>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</si>
  <si>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</si>
  <si>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</si>
  <si>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</si>
  <si>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</si>
  <si>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</si>
  <si>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</si>
  <si>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</si>
  <si>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</si>
  <si>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</si>
  <si>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</si>
  <si>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</si>
  <si>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</si>
  <si>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</si>
  <si>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</si>
  <si>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</si>
  <si>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</si>
  <si>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</si>
  <si>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</si>
  <si>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</si>
  <si>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</si>
  <si>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</si>
  <si>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</si>
  <si>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</si>
  <si>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</si>
  <si>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</si>
  <si>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</si>
  <si>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</si>
  <si>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</si>
  <si>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</si>
  <si>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</si>
  <si>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</si>
  <si>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</si>
  <si>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</si>
  <si>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</si>
  <si>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</si>
  <si>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</si>
  <si>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</si>
  <si>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</si>
  <si>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</si>
  <si>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</si>
  <si>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</si>
  <si>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</si>
  <si>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</si>
  <si>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</si>
  <si>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</si>
  <si>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</si>
  <si>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</si>
  <si>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</si>
  <si>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</si>
  <si>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</si>
  <si>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</si>
  <si>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</si>
  <si>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</si>
  <si>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</si>
  <si>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</si>
  <si>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</si>
  <si>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</si>
  <si>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</si>
  <si>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</si>
  <si>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</si>
  <si>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</si>
  <si>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</si>
  <si>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</si>
  <si>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</si>
  <si>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</si>
  <si>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</si>
  <si>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</si>
  <si>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</si>
  <si>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</si>
  <si>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</si>
  <si>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</si>
  <si>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</si>
  <si>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</si>
  <si>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</si>
  <si>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</si>
  <si>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</si>
  <si>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</si>
  <si>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</si>
  <si>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</si>
  <si>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</si>
  <si>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</si>
  <si>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</si>
  <si>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</si>
  <si>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</si>
  <si>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</si>
  <si>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</si>
  <si>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</si>
  <si>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</si>
  <si>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</si>
  <si>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</si>
  <si>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</si>
  <si>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</si>
  <si>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</si>
  <si>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</si>
  <si>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</si>
  <si>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</si>
  <si>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</si>
  <si>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</si>
  <si>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</si>
  <si>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</si>
  <si>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</si>
  <si>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</si>
  <si>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</si>
  <si>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</si>
  <si>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</si>
  <si>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</si>
  <si>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</si>
  <si>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</si>
  <si>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</si>
  <si>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</si>
  <si>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</si>
  <si>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</si>
  <si>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</si>
  <si>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</si>
  <si>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</si>
  <si>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</si>
  <si>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</si>
  <si>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</si>
  <si>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</si>
  <si>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</si>
  <si>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</si>
  <si>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</si>
  <si>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</si>
  <si>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</si>
  <si>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</si>
  <si>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</si>
  <si>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</si>
  <si>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</si>
  <si>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</si>
  <si>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</si>
  <si>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</si>
  <si>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</si>
  <si>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</si>
  <si>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</si>
  <si>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</si>
  <si>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</si>
  <si>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</si>
  <si>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</si>
  <si>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</si>
  <si>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</si>
  <si>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</si>
  <si>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</si>
  <si>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</si>
  <si>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</si>
  <si>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</si>
  <si>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</si>
  <si>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</si>
  <si>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</si>
  <si>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</si>
  <si>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</si>
  <si>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</si>
  <si>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</si>
  <si>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</si>
  <si>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</si>
  <si>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</si>
  <si>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</si>
  <si>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</si>
  <si>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</si>
  <si>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</si>
  <si>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</si>
  <si>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</si>
  <si>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</si>
  <si>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</si>
  <si>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</si>
  <si>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</si>
  <si>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</si>
  <si>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</si>
  <si>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</si>
  <si>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</si>
  <si>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</si>
  <si>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</si>
  <si>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</si>
  <si>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</si>
  <si>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</si>
  <si>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</si>
  <si>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</si>
  <si>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</si>
  <si>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</si>
  <si>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</si>
  <si>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</si>
  <si>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</si>
  <si>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</si>
  <si>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</si>
  <si>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</si>
  <si>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</si>
  <si>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</si>
  <si>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</si>
  <si>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</si>
  <si>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</si>
  <si>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</si>
  <si>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</si>
  <si>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</si>
  <si>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</si>
  <si>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</si>
  <si>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</si>
  <si>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</si>
  <si>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</si>
  <si>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</si>
  <si>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</si>
  <si>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</si>
  <si>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</si>
  <si>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</si>
  <si>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</si>
  <si>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</si>
  <si>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</si>
  <si>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</si>
  <si>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</si>
  <si>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</si>
  <si>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</si>
  <si>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</si>
  <si>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</si>
  <si>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</si>
  <si>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</si>
  <si>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</si>
  <si>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</si>
  <si>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</si>
  <si>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</si>
  <si>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</si>
  <si>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</si>
  <si>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</si>
  <si>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</si>
  <si>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</si>
  <si>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</si>
  <si>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</si>
  <si>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</si>
  <si>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</si>
  <si>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</si>
  <si>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</si>
  <si>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</si>
  <si>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</si>
  <si>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</si>
  <si>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</si>
  <si>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</si>
  <si>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</si>
  <si>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</si>
  <si>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</si>
  <si>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</si>
  <si>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</si>
  <si>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</si>
  <si>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</si>
  <si>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</si>
  <si>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</si>
  <si>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</si>
  <si>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</si>
  <si>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</si>
  <si>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</si>
  <si>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</si>
  <si>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</si>
  <si>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</si>
  <si>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</si>
  <si>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</si>
  <si>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</si>
  <si>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</si>
  <si>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</si>
  <si>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</si>
  <si>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</si>
  <si>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</si>
  <si>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</si>
  <si>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</si>
  <si>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</si>
  <si>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</si>
  <si>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</si>
  <si>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</si>
  <si>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</si>
  <si>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</si>
  <si>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</si>
  <si>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</si>
  <si>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</si>
  <si>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</si>
  <si>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</si>
  <si>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</si>
  <si>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</si>
  <si>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</si>
  <si>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</si>
  <si>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</si>
  <si>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</si>
  <si>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</si>
  <si>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</si>
  <si>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</si>
  <si>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</si>
  <si>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</si>
  <si>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</si>
  <si>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</si>
  <si>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</si>
  <si>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</si>
  <si>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</si>
  <si>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</si>
  <si>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</si>
  <si>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</si>
  <si>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</si>
  <si>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</si>
  <si>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</si>
  <si>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</si>
  <si>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</si>
  <si>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</si>
  <si>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</si>
  <si>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</si>
  <si>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</si>
  <si>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</si>
  <si>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</si>
  <si>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</si>
  <si>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</si>
  <si>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</si>
  <si>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</si>
  <si>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</si>
  <si>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</si>
  <si>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</si>
  <si>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</si>
  <si>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</si>
  <si>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</si>
  <si>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</si>
  <si>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</si>
  <si>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</si>
  <si>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</si>
  <si>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</si>
  <si>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</si>
  <si>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</si>
  <si>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</si>
  <si>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</si>
  <si>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</si>
  <si>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</si>
  <si>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</si>
  <si>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</si>
  <si>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</si>
  <si>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</si>
  <si>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</si>
  <si>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</si>
  <si>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</si>
  <si>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</si>
  <si>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</si>
  <si>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</si>
  <si>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</si>
  <si>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</si>
  <si>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</si>
  <si>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</si>
  <si>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</si>
  <si>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</si>
  <si>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</si>
  <si>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</si>
  <si>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</si>
  <si>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</si>
  <si>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</si>
  <si>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</si>
  <si>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</si>
  <si>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</si>
  <si>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</si>
  <si>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</si>
  <si>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</si>
  <si>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</si>
  <si>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</si>
  <si>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</si>
  <si>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</si>
  <si>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</si>
  <si>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</si>
  <si>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</si>
  <si>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</si>
  <si>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</si>
  <si>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</si>
  <si>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</si>
  <si>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</si>
  <si>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</si>
  <si>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</si>
  <si>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</si>
  <si>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</si>
  <si>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</si>
  <si>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</si>
  <si>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</si>
  <si>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</si>
  <si>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</si>
  <si>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</si>
  <si>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</si>
  <si>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</si>
  <si>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</si>
  <si>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</si>
  <si>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</si>
  <si>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</si>
  <si>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</si>
  <si>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</si>
  <si>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</si>
  <si>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</si>
  <si>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</si>
  <si>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</si>
  <si>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</si>
  <si>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</si>
  <si>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</si>
  <si>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</si>
  <si>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</si>
  <si>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</si>
  <si>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</si>
  <si>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</si>
  <si>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</si>
  <si>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</si>
  <si>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</si>
  <si>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</si>
  <si>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</si>
  <si>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</si>
  <si>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</si>
  <si>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</si>
  <si>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</si>
  <si>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</si>
  <si>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</si>
  <si>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</si>
  <si>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</si>
  <si>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</si>
  <si>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</si>
  <si>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</si>
  <si>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</si>
  <si>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</si>
  <si>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</si>
  <si>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</si>
  <si>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</si>
  <si>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</si>
  <si>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</si>
  <si>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</si>
  <si>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</si>
  <si>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</si>
  <si>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</si>
  <si>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</si>
  <si>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</si>
  <si>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</si>
  <si>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</si>
  <si>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</si>
  <si>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</si>
  <si>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</si>
  <si>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</si>
  <si>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</si>
  <si>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</si>
  <si>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</si>
  <si>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</si>
  <si>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</si>
  <si>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</si>
  <si>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</si>
  <si>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</si>
  <si>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</si>
  <si>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</si>
  <si>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</si>
  <si>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</si>
  <si>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</si>
  <si>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</si>
  <si>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</si>
  <si>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</si>
  <si>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</si>
  <si>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</si>
  <si>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</si>
  <si>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</si>
  <si>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</si>
  <si>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</si>
  <si>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</si>
  <si>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</si>
  <si>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</si>
  <si>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</si>
  <si>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</si>
  <si>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</si>
  <si>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</si>
  <si>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</si>
  <si>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</si>
  <si>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</si>
  <si>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</si>
  <si>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</si>
  <si>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</si>
  <si>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</si>
  <si>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</si>
  <si>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</si>
  <si>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</si>
  <si>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</si>
  <si>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</si>
  <si>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</si>
  <si>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</si>
  <si>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</si>
  <si>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</si>
  <si>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</si>
  <si>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</si>
  <si>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</si>
  <si>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</si>
  <si>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</si>
  <si>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</si>
  <si>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</si>
  <si>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</si>
  <si>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</si>
  <si>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</si>
  <si>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</si>
  <si>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</si>
  <si>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</si>
  <si>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</si>
  <si>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</si>
  <si>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</si>
  <si>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</si>
  <si>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</si>
  <si>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</si>
  <si>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</si>
  <si>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</si>
  <si>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</si>
  <si>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</si>
  <si>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</si>
  <si>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</si>
  <si>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</si>
  <si>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</si>
  <si>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</si>
  <si>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</si>
  <si>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</si>
  <si>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</si>
  <si>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</si>
  <si>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</si>
  <si>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</si>
  <si>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</si>
  <si>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</si>
  <si>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</si>
  <si>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</si>
  <si>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</si>
  <si>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</si>
  <si>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</si>
  <si>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</si>
  <si>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</si>
  <si>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</si>
  <si>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</si>
  <si>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</si>
  <si>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</si>
  <si>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</si>
  <si>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</si>
  <si>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</si>
  <si>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</si>
  <si>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</si>
  <si>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</si>
  <si>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</si>
  <si>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</si>
  <si>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</si>
  <si>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</si>
  <si>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</si>
  <si>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</si>
  <si>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</si>
  <si>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</si>
  <si>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</si>
  <si>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</si>
  <si>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</si>
  <si>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</si>
  <si>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</si>
  <si>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</si>
  <si>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</si>
  <si>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</si>
  <si>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</si>
  <si>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</si>
  <si>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</si>
  <si>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</si>
  <si>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</si>
  <si>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</si>
  <si>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</si>
  <si>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</si>
  <si>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</si>
  <si>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</si>
  <si>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</si>
  <si>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</si>
  <si>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</si>
  <si>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</si>
  <si>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</si>
  <si>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</si>
  <si>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</si>
  <si>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</si>
  <si>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</si>
  <si>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</si>
  <si>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</si>
  <si>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</si>
  <si>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</si>
  <si>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</si>
  <si>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</si>
  <si>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</si>
  <si>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</si>
  <si>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</si>
  <si>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</si>
  <si>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</si>
  <si>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</si>
  <si>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</si>
  <si>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</si>
  <si>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</si>
  <si>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</si>
  <si>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</si>
  <si>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</si>
  <si>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</si>
  <si>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</si>
  <si>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</si>
  <si>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</si>
  <si>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</si>
  <si>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</si>
  <si>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</si>
  <si>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</si>
  <si>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</si>
  <si>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</si>
  <si>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</si>
  <si>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</si>
  <si>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</si>
  <si>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</si>
  <si>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</si>
  <si>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</si>
  <si>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</si>
  <si>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</si>
  <si>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</si>
  <si>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</si>
  <si>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</si>
  <si>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</si>
  <si>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</si>
  <si>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</si>
  <si>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</si>
  <si>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</si>
  <si>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</si>
  <si>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</si>
  <si>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</si>
  <si>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</si>
  <si>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</si>
  <si>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</si>
  <si>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</si>
  <si>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</si>
  <si>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</si>
  <si>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</si>
  <si>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</si>
  <si>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</si>
  <si>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</si>
  <si>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</si>
  <si>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</si>
  <si>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</si>
  <si>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</si>
  <si>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</si>
  <si>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</si>
  <si>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</si>
  <si>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</si>
  <si>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</si>
  <si>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</si>
  <si>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</si>
  <si>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</si>
  <si>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</si>
  <si>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</si>
  <si>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</si>
  <si>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</si>
  <si>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</si>
  <si>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</si>
  <si>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</si>
  <si>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</si>
  <si>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</si>
  <si>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</si>
  <si>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</si>
  <si>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</si>
  <si>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</si>
  <si>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</si>
  <si>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</si>
  <si>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</si>
  <si>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</si>
  <si>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</si>
  <si>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</si>
  <si>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</si>
  <si>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</si>
  <si>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</si>
  <si>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</si>
  <si>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</si>
  <si>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</si>
  <si>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</si>
  <si>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</si>
  <si>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</si>
  <si>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</si>
  <si>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</si>
  <si>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</si>
  <si>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</si>
  <si>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</si>
  <si>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</si>
  <si>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</si>
  <si>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</si>
  <si>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</si>
  <si>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</si>
  <si>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</si>
  <si>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</si>
  <si>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</si>
  <si>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</si>
  <si>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</si>
  <si>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</si>
  <si>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</si>
  <si>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</si>
  <si>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</si>
  <si>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</si>
  <si>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</si>
  <si>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</si>
  <si>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</si>
  <si>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</si>
  <si>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</si>
  <si>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</si>
  <si>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</si>
  <si>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</si>
  <si>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</si>
  <si>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</si>
  <si>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</si>
  <si>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</si>
  <si>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</si>
  <si>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</si>
  <si>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</si>
  <si>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</si>
  <si>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</si>
  <si>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</si>
  <si>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</si>
  <si>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</si>
  <si>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</si>
  <si>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</si>
  <si>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</si>
  <si>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</si>
  <si>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</si>
  <si>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</si>
  <si>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</si>
  <si>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</si>
  <si>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</si>
  <si>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</si>
  <si>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</si>
  <si>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</si>
  <si>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</si>
  <si>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</si>
  <si>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</si>
  <si>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</si>
  <si>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</si>
  <si>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</si>
  <si>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</si>
  <si>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</si>
  <si>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</si>
  <si>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</si>
  <si>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</si>
  <si>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</si>
  <si>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</si>
  <si>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</si>
  <si>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</si>
  <si>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</si>
  <si>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</si>
  <si>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</si>
  <si>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</si>
  <si>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</si>
  <si>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</si>
  <si>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</si>
  <si>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</si>
  <si>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</si>
  <si>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</si>
  <si>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</si>
  <si>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</si>
  <si>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</si>
  <si>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</si>
  <si>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</si>
  <si>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</si>
  <si>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</si>
  <si>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</si>
  <si>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</si>
  <si>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</si>
  <si>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</si>
  <si>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</si>
  <si>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</si>
  <si>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</si>
  <si>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</si>
  <si>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</si>
  <si>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</si>
  <si>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</si>
  <si>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</si>
  <si>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</si>
  <si>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</si>
  <si>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</si>
  <si>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</si>
  <si>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</si>
  <si>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</si>
  <si>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</si>
  <si>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</si>
  <si>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</si>
  <si>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</si>
  <si>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</si>
  <si>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</si>
  <si>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</si>
  <si>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</si>
  <si>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</si>
  <si>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</si>
  <si>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</si>
  <si>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</si>
  <si>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</si>
  <si>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</si>
  <si>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</si>
  <si>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</si>
  <si>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</si>
  <si>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</si>
  <si>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</si>
  <si>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</si>
  <si>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</si>
  <si>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</si>
  <si>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</si>
  <si>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</si>
  <si>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</si>
  <si>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</si>
  <si>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</si>
  <si>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</si>
  <si>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</si>
  <si>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</si>
  <si>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</si>
  <si>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</si>
  <si>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</si>
  <si>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</si>
  <si>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</si>
  <si>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</si>
  <si>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</si>
  <si>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</si>
  <si>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</si>
  <si>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</si>
  <si>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</si>
  <si>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</si>
  <si>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</si>
  <si>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</si>
  <si>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</si>
  <si>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</si>
  <si>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</si>
  <si>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</si>
  <si>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</si>
  <si>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</si>
  <si>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</si>
  <si>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</si>
  <si>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</si>
  <si>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</si>
  <si>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</si>
  <si>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</si>
  <si>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</si>
  <si>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</si>
  <si>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</si>
  <si>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</si>
  <si>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</si>
  <si>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</si>
  <si>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</si>
  <si>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</si>
  <si>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</si>
  <si>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</si>
  <si>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</si>
  <si>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</si>
  <si>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</si>
  <si>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</si>
  <si>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</si>
  <si>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</si>
  <si>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</si>
  <si>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</si>
  <si>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</si>
  <si>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</si>
  <si>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</si>
  <si>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</si>
  <si>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</si>
  <si>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</si>
  <si>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</si>
  <si>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</si>
  <si>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</si>
  <si>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</si>
  <si>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</si>
  <si>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</si>
  <si>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</si>
  <si>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</si>
  <si>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</si>
  <si>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</si>
  <si>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</si>
  <si>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</si>
  <si>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</si>
  <si>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</si>
  <si>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</si>
  <si>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</si>
  <si>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</si>
  <si>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</si>
  <si>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</si>
  <si>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</si>
  <si>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</si>
  <si>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</si>
  <si>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</si>
  <si>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</si>
  <si>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</si>
  <si>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</si>
  <si>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</si>
  <si>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</si>
  <si>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</si>
  <si>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</si>
  <si>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</si>
  <si>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</si>
  <si>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</si>
  <si>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</si>
  <si>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</si>
  <si>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</si>
  <si>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</si>
  <si>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</si>
  <si>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</si>
  <si>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</si>
  <si>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</si>
  <si>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</si>
  <si>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</si>
  <si>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</si>
  <si>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</si>
  <si>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</si>
  <si>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</si>
  <si>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</si>
  <si>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</si>
  <si>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</si>
  <si>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</si>
  <si>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</si>
  <si>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</si>
  <si>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</si>
  <si>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</si>
  <si>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</si>
  <si>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</si>
  <si>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</si>
  <si>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</si>
  <si>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</si>
  <si>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</si>
  <si>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</si>
  <si>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</si>
  <si>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</si>
  <si>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</si>
  <si>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</si>
  <si>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</si>
  <si>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</si>
  <si>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</si>
  <si>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</si>
  <si>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</si>
  <si>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</si>
  <si>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</si>
  <si>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</si>
  <si>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</si>
  <si>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</si>
  <si>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</si>
  <si>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</si>
  <si>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</si>
  <si>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</si>
  <si>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</si>
  <si>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</si>
  <si>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</si>
  <si>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</si>
  <si>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</si>
  <si>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</si>
  <si>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</si>
  <si>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</si>
  <si>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</si>
  <si>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</si>
  <si>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</si>
  <si>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</si>
  <si>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</si>
  <si>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</si>
  <si>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</si>
  <si>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</si>
  <si>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</si>
  <si>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</si>
  <si>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</si>
  <si>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</si>
  <si>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</si>
  <si>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</si>
  <si>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</si>
  <si>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</si>
  <si>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</si>
  <si>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</si>
  <si>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</si>
  <si>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</si>
  <si>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</si>
  <si>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</si>
  <si>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</si>
  <si>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</si>
  <si>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</si>
  <si>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</si>
  <si>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</si>
  <si>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</si>
  <si>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</si>
  <si>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</si>
  <si>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</si>
  <si>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</si>
  <si>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</si>
  <si>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</si>
  <si>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</si>
  <si>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</si>
  <si>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</si>
  <si>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</si>
  <si>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</si>
  <si>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</si>
  <si>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</si>
  <si>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</si>
  <si>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</si>
  <si>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</si>
  <si>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</si>
  <si>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</si>
  <si>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</si>
  <si>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</si>
  <si>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</si>
  <si>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</si>
  <si>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</si>
  <si>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</si>
  <si>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</si>
  <si>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</si>
  <si>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</si>
  <si>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</si>
  <si>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</si>
  <si>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</si>
  <si>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</si>
  <si>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</si>
  <si>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</si>
  <si>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</si>
  <si>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</si>
  <si>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</si>
  <si>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</si>
  <si>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</si>
  <si>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</si>
  <si>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</si>
  <si>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</si>
  <si>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</si>
  <si>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</si>
  <si>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</si>
  <si>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</si>
  <si>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</si>
  <si>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</si>
  <si>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</si>
  <si>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</si>
  <si>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</si>
  <si>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</si>
  <si>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</si>
  <si>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</si>
  <si>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</si>
  <si>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</si>
  <si>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</si>
  <si>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</si>
  <si>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</si>
  <si>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</si>
  <si>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</si>
  <si>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</si>
  <si>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</si>
  <si>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</si>
  <si>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</si>
  <si>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</si>
  <si>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</si>
  <si>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</si>
  <si>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</si>
  <si>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</si>
  <si>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</si>
  <si>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</si>
  <si>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</si>
  <si>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</si>
  <si>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</si>
  <si>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</si>
  <si>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</si>
  <si>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</si>
  <si>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</si>
  <si>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</si>
  <si>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</si>
  <si>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</si>
  <si>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</si>
  <si>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</si>
  <si>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</si>
  <si>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</si>
  <si>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</si>
  <si>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</si>
  <si>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</si>
  <si>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</si>
  <si>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</si>
  <si>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</si>
  <si>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</si>
  <si>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</si>
  <si>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</si>
  <si>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</si>
  <si>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</si>
  <si>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</si>
  <si>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</si>
  <si>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</si>
  <si>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</si>
  <si>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</si>
  <si>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</si>
  <si>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</si>
  <si>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</si>
  <si>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</si>
  <si>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</si>
  <si>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</si>
  <si>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</si>
  <si>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</si>
  <si>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</si>
  <si>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</si>
  <si>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</si>
  <si>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</si>
  <si>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</si>
  <si>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</si>
  <si>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</si>
  <si>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</si>
  <si>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</si>
  <si>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</si>
  <si>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</si>
  <si>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</si>
  <si>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</si>
  <si>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</si>
  <si>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</si>
  <si>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</si>
  <si>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</si>
  <si>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</si>
  <si>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</si>
  <si>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</si>
  <si>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</si>
  <si>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</si>
  <si>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</si>
  <si>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</si>
  <si>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</si>
  <si>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</si>
  <si>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</si>
  <si>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</si>
  <si>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</si>
  <si>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</si>
  <si>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</si>
  <si>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</si>
  <si>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</si>
  <si>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</si>
  <si>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</si>
  <si>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</si>
  <si>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</si>
  <si>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</si>
  <si>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</si>
  <si>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</si>
  <si>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</si>
  <si>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</si>
  <si>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</si>
  <si>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</si>
  <si>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</si>
  <si>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</si>
  <si>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</si>
  <si>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</si>
  <si>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</si>
  <si>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</si>
  <si>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</si>
  <si>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</si>
  <si>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</si>
  <si>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</si>
  <si>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</si>
  <si>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</si>
  <si>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</si>
  <si>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</si>
  <si>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</si>
  <si>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</si>
  <si>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</si>
  <si>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</si>
  <si>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</si>
  <si>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</si>
  <si>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</si>
  <si>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</si>
  <si>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</si>
  <si>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</si>
  <si>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</si>
  <si>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</si>
  <si>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</si>
  <si>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</si>
  <si>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</si>
  <si>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</si>
  <si>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</si>
  <si>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</si>
  <si>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</si>
  <si>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</si>
  <si>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</si>
  <si>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</si>
  <si>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</si>
  <si>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</si>
  <si>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</si>
  <si>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</si>
  <si>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</si>
  <si>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</si>
  <si>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</si>
  <si>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</si>
  <si>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</si>
  <si>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</si>
  <si>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</si>
  <si>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</si>
  <si>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</si>
  <si>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</si>
  <si>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</si>
  <si>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</si>
  <si>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</si>
  <si>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</si>
  <si>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</si>
  <si>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</si>
  <si>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</si>
  <si>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</si>
  <si>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</si>
  <si>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</si>
  <si>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</si>
  <si>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</si>
  <si>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</si>
  <si>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</si>
  <si>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</si>
  <si>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</si>
  <si>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</si>
  <si>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</si>
  <si>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</si>
  <si>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</si>
  <si>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</si>
  <si>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</si>
  <si>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</si>
  <si>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</si>
  <si>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</si>
  <si>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</si>
  <si>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</si>
  <si>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</si>
  <si>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</si>
  <si>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</si>
  <si>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</si>
  <si>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</si>
  <si>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</si>
  <si>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</si>
  <si>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</si>
  <si>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</si>
  <si>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</si>
  <si>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</si>
  <si>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</si>
  <si>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</si>
  <si>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</si>
  <si>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</si>
  <si>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</si>
  <si>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</si>
  <si>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</si>
  <si>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</si>
  <si>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</si>
  <si>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</si>
  <si>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</si>
  <si>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</si>
  <si>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</si>
  <si>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</si>
  <si>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</si>
  <si>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</si>
  <si>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</si>
  <si>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</si>
  <si>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</si>
  <si>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</si>
  <si>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</si>
  <si>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</si>
  <si>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</si>
  <si>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</si>
  <si>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</si>
  <si>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</si>
  <si>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</si>
  <si>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</si>
  <si>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</si>
  <si>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</si>
  <si>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</si>
  <si>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</si>
  <si>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</si>
  <si>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</si>
  <si>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</si>
  <si>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</si>
  <si>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</si>
  <si>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</si>
  <si>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</si>
  <si>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</si>
  <si>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</si>
  <si>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</si>
  <si>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</si>
  <si>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</si>
  <si>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</si>
  <si>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</si>
  <si>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</si>
  <si>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</si>
  <si>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</si>
  <si>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</si>
  <si>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</si>
  <si>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</si>
  <si>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</si>
  <si>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</si>
  <si>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</si>
  <si>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</si>
  <si>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</si>
  <si>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</si>
  <si>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</si>
  <si>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</si>
  <si>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</si>
  <si>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</si>
  <si>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</si>
  <si>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</si>
  <si>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</si>
  <si>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</si>
  <si>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</si>
  <si>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</si>
  <si>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</si>
  <si>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</si>
  <si>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</si>
  <si>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</si>
  <si>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</si>
  <si>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</si>
  <si>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</si>
  <si>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</si>
  <si>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</si>
  <si>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</si>
  <si>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</si>
  <si>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</si>
  <si>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</si>
  <si>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</si>
  <si>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</si>
  <si>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</si>
  <si>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</si>
  <si>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</si>
  <si>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</si>
  <si>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</si>
  <si>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</si>
  <si>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</si>
  <si>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</si>
  <si>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</si>
  <si>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</si>
  <si>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</si>
  <si>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</si>
  <si>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</si>
  <si>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</si>
  <si>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</si>
  <si>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</si>
  <si>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</si>
  <si>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</si>
  <si>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</si>
  <si>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</si>
  <si>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</si>
  <si>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</si>
  <si>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</si>
  <si>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</si>
  <si>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</si>
  <si>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</si>
  <si>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</si>
  <si>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</si>
  <si>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</si>
  <si>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</si>
  <si>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</si>
  <si>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</si>
  <si>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</si>
  <si>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</si>
  <si>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</si>
  <si>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</si>
  <si>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</si>
  <si>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</si>
  <si>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</si>
  <si>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</si>
  <si>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</si>
  <si>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</si>
  <si>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</si>
  <si>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</si>
  <si>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</si>
  <si>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</si>
  <si>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</si>
  <si>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</si>
  <si>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</si>
  <si>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</si>
  <si>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</si>
  <si>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</si>
  <si>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</si>
  <si>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</si>
  <si>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</si>
  <si>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</si>
  <si>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</si>
  <si>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</si>
  <si>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</si>
  <si>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</si>
  <si>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</si>
  <si>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</si>
  <si>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</si>
  <si>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</si>
  <si>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</si>
  <si>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</si>
  <si>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</si>
  <si>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</si>
  <si>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</si>
  <si>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</si>
  <si>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</si>
  <si>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</si>
  <si>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</si>
  <si>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</si>
  <si>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</si>
  <si>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</si>
  <si>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</si>
  <si>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</si>
  <si>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</si>
  <si>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</si>
  <si>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</si>
  <si>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</si>
  <si>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</si>
  <si>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</si>
  <si>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</si>
  <si>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</si>
  <si>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</si>
  <si>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</si>
  <si>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</si>
  <si>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</si>
  <si>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</si>
  <si>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</si>
  <si>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</si>
  <si>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</si>
  <si>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</si>
  <si>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</si>
  <si>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</si>
  <si>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</si>
  <si>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</si>
  <si>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</si>
  <si>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</si>
  <si>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</si>
  <si>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</si>
  <si>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</si>
  <si>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</si>
  <si>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</si>
  <si>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</si>
  <si>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</si>
  <si>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</si>
  <si>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</si>
  <si>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</si>
  <si>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</si>
  <si>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</si>
  <si>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</si>
  <si>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</si>
  <si>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</si>
  <si>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</si>
  <si>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</si>
  <si>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</si>
  <si>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</si>
  <si>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</si>
  <si>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</si>
  <si>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</si>
  <si>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</si>
  <si>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</si>
  <si>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</si>
  <si>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</si>
  <si>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</si>
  <si>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</si>
  <si>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</si>
  <si>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</si>
  <si>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</si>
  <si>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</si>
  <si>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</si>
  <si>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</si>
  <si>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</si>
  <si>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</si>
  <si>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</si>
  <si>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</si>
  <si>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</si>
  <si>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</si>
  <si>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</si>
  <si>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</si>
  <si>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</si>
  <si>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</si>
  <si>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</si>
  <si>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</si>
  <si>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</si>
  <si>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</si>
  <si>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</si>
  <si>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</si>
  <si>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</si>
  <si>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</si>
  <si>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</si>
  <si>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</si>
  <si>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</si>
  <si>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</si>
  <si>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</si>
  <si>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</si>
  <si>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</si>
  <si>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</si>
  <si>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</si>
  <si>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</si>
  <si>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</si>
  <si>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</si>
  <si>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</si>
  <si>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</si>
  <si>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</si>
  <si>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</si>
  <si>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</si>
  <si>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</si>
  <si>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</si>
  <si>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</si>
  <si>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</si>
  <si>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</si>
  <si>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</si>
  <si>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</si>
  <si>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</si>
  <si>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</si>
  <si>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</si>
  <si>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</si>
  <si>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</si>
  <si>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</si>
  <si>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</si>
  <si>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</si>
  <si>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</si>
  <si>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</si>
  <si>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</si>
  <si>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</si>
  <si>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</si>
  <si>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</si>
  <si>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</si>
  <si>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</si>
  <si>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</si>
  <si>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</si>
  <si>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</si>
  <si>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</si>
  <si>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</si>
  <si>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</si>
  <si>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</si>
  <si>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</si>
  <si>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</si>
  <si>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</si>
  <si>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</si>
  <si>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</si>
  <si>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</si>
  <si>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</si>
  <si>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</si>
  <si>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</si>
  <si>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</si>
  <si>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</si>
  <si>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</si>
  <si>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</si>
  <si>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</si>
  <si>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</si>
  <si>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</si>
  <si>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</si>
  <si>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</si>
  <si>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</si>
  <si>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</si>
  <si>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</si>
  <si>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</si>
  <si>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</si>
  <si>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</si>
  <si>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</si>
  <si>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</si>
  <si>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</si>
  <si>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</si>
  <si>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</si>
  <si>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</si>
  <si>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</si>
  <si>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</si>
  <si>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</si>
  <si>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</si>
  <si>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</si>
  <si>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</si>
  <si>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</si>
  <si>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</si>
  <si>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</si>
  <si>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</si>
  <si>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</si>
  <si>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</si>
  <si>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</si>
  <si>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</si>
  <si>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</si>
  <si>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</si>
  <si>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</si>
  <si>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</si>
  <si>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</si>
  <si>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</si>
  <si>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</si>
  <si>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</si>
  <si>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</si>
  <si>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</si>
  <si>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</si>
  <si>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</si>
  <si>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</si>
  <si>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</si>
  <si>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</si>
  <si>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</si>
  <si>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</si>
  <si>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</si>
  <si>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</si>
  <si>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</si>
  <si>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</si>
  <si>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</si>
  <si>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</si>
  <si>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</si>
  <si>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</si>
  <si>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</si>
  <si>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</si>
  <si>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</si>
  <si>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</si>
  <si>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</si>
  <si>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</si>
  <si>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</si>
  <si>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</si>
  <si>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</si>
  <si>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</si>
  <si>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</si>
  <si>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</si>
  <si>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</si>
  <si>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</si>
  <si>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</si>
  <si>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</si>
  <si>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</si>
  <si>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</si>
  <si>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</si>
  <si>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</si>
  <si>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</si>
  <si>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</si>
  <si>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</si>
  <si>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</si>
  <si>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</si>
  <si>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</si>
  <si>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</si>
  <si>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</si>
  <si>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</si>
  <si>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</si>
  <si>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</si>
  <si>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</si>
  <si>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</si>
  <si>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</si>
  <si>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</si>
  <si>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</si>
  <si>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</si>
  <si>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</si>
  <si>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</si>
  <si>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</si>
  <si>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</si>
  <si>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</si>
  <si>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</si>
  <si>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</si>
  <si>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</si>
  <si>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</si>
  <si>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</si>
  <si>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</si>
  <si>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</si>
  <si>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</si>
  <si>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</si>
  <si>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</si>
  <si>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</si>
  <si>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</si>
  <si>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</si>
  <si>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</si>
  <si>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</si>
  <si>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</si>
  <si>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</si>
  <si>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</si>
  <si>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</si>
  <si>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</si>
  <si>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</si>
  <si>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</si>
  <si>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</si>
  <si>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</si>
  <si>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</si>
  <si>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</si>
  <si>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</si>
  <si>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</si>
  <si>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</si>
  <si>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</si>
  <si>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</si>
  <si>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</si>
  <si>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</si>
  <si>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</si>
  <si>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</si>
  <si>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</si>
  <si>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</si>
  <si>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</si>
  <si>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</si>
  <si>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</si>
  <si>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</si>
  <si>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</si>
  <si>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</si>
  <si>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</si>
  <si>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</si>
  <si>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</si>
  <si>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</si>
  <si>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</si>
  <si>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</si>
  <si>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</si>
  <si>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</si>
  <si>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</si>
  <si>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</si>
  <si>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</si>
  <si>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</si>
  <si>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</si>
  <si>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</si>
  <si>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</si>
  <si>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</si>
  <si>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</si>
  <si>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</si>
  <si>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</si>
  <si>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</si>
  <si>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</si>
  <si>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</si>
  <si>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</si>
  <si>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</si>
  <si>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</si>
  <si>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</si>
  <si>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</si>
  <si>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</si>
  <si>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</si>
  <si>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</si>
  <si>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</si>
  <si>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</si>
  <si>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</si>
  <si>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</si>
  <si>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</si>
  <si>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</si>
  <si>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</si>
  <si>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</si>
  <si>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</si>
  <si>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</si>
  <si>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</si>
  <si>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</si>
  <si>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</si>
  <si>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</si>
  <si>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</si>
  <si>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</si>
  <si>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</si>
  <si>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</si>
  <si>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</si>
  <si>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</si>
  <si>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</si>
  <si>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</si>
  <si>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</si>
  <si>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</si>
  <si>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</si>
  <si>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</si>
  <si>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</si>
  <si>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</si>
  <si>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</si>
  <si>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</si>
  <si>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</si>
  <si>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</si>
  <si>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</si>
  <si>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</si>
  <si>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</si>
  <si>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</si>
  <si>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</si>
  <si>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</si>
  <si>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</si>
  <si>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</si>
  <si>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</si>
  <si>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</si>
  <si>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</si>
  <si>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</si>
  <si>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</si>
  <si>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</si>
  <si>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</si>
  <si>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</si>
  <si>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</si>
  <si>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</si>
  <si>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</si>
  <si>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</si>
  <si>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</si>
  <si>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</si>
  <si>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</si>
  <si>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</si>
  <si>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</si>
  <si>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</si>
  <si>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</si>
  <si>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</si>
  <si>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</si>
  <si>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</si>
  <si>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</si>
  <si>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</si>
  <si>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</si>
  <si>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</si>
  <si>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</si>
  <si>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</si>
  <si>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</si>
  <si>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</si>
  <si>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</si>
  <si>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</si>
  <si>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</si>
  <si>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</si>
  <si>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</si>
  <si>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</si>
  <si>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</si>
  <si>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</si>
  <si>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</si>
  <si>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</si>
  <si>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</si>
  <si>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</si>
  <si>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</si>
  <si>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</si>
  <si>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</si>
  <si>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</si>
  <si>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</si>
  <si>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</si>
  <si>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</si>
  <si>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</si>
  <si>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</si>
  <si>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</si>
  <si>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</si>
  <si>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</si>
  <si>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</si>
  <si>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</si>
  <si>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</si>
  <si>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</si>
  <si>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</si>
  <si>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</si>
  <si>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</si>
  <si>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</si>
  <si>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</si>
  <si>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</si>
  <si>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</si>
  <si>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</si>
  <si>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</si>
  <si>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</si>
  <si>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</si>
  <si>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</si>
  <si>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</si>
  <si>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</si>
  <si>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</si>
  <si>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</si>
  <si>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</si>
  <si>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</si>
  <si>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</si>
  <si>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</si>
  <si>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</si>
  <si>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</si>
  <si>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</si>
  <si>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</si>
  <si>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</si>
  <si>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</si>
  <si>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</si>
  <si>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</si>
  <si>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</si>
  <si>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</si>
  <si>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</si>
  <si>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</si>
  <si>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</si>
  <si>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</si>
  <si>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</si>
  <si>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</si>
  <si>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</si>
  <si>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</si>
  <si>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</si>
  <si>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</si>
  <si>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</si>
  <si>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</si>
  <si>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</si>
  <si>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</si>
  <si>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</si>
  <si>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</si>
  <si>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</si>
  <si>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</si>
  <si>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</si>
  <si>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</si>
  <si>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</si>
  <si>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</si>
  <si>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</si>
  <si>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</si>
  <si>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</si>
  <si>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</si>
  <si>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</si>
  <si>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</si>
  <si>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</si>
  <si>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</si>
  <si>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</si>
  <si>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</si>
  <si>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</si>
  <si>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</si>
  <si>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</si>
  <si>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</si>
  <si>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</si>
  <si>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</si>
  <si>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</si>
  <si>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</si>
  <si>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</si>
  <si>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</si>
  <si>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</si>
  <si>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</si>
  <si>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</si>
  <si>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</si>
  <si>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</si>
  <si>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</si>
  <si>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</si>
  <si>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</si>
  <si>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</si>
  <si>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</si>
  <si>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</si>
  <si>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</si>
  <si>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</si>
  <si>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</si>
  <si>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</si>
  <si>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</si>
  <si>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</si>
  <si>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</si>
  <si>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</si>
  <si>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</si>
  <si>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</si>
  <si>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</si>
  <si>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</si>
  <si>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</si>
  <si>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</si>
  <si>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</si>
  <si>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</si>
  <si>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</si>
  <si>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</si>
  <si>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</si>
  <si>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</si>
  <si>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</si>
  <si>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</si>
  <si>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</si>
  <si>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</si>
  <si>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</si>
  <si>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</si>
  <si>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</si>
  <si>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</si>
  <si>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</si>
  <si>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</si>
  <si>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</si>
  <si>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</si>
  <si>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</si>
  <si>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</si>
  <si>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</si>
  <si>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</si>
  <si>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</si>
  <si>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</si>
  <si>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</si>
  <si>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</si>
  <si>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</si>
  <si>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</si>
  <si>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</si>
  <si>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</si>
  <si>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</si>
  <si>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</si>
  <si>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</si>
  <si>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</si>
  <si>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</si>
  <si>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</si>
  <si>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</si>
  <si>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</si>
  <si>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</si>
  <si>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</si>
  <si>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</si>
  <si>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</si>
  <si>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</si>
  <si>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</si>
  <si>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</si>
  <si>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</si>
  <si>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</si>
  <si>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</si>
  <si>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</si>
  <si>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</si>
  <si>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</si>
  <si>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</si>
  <si>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</si>
  <si>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</si>
  <si>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</si>
  <si>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</si>
  <si>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</si>
  <si>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</si>
  <si>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</si>
  <si>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</si>
  <si>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</si>
  <si>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</si>
  <si>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</si>
  <si>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</si>
  <si>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</si>
  <si>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</si>
  <si>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</si>
  <si>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</si>
  <si>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</si>
  <si>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</si>
  <si>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</si>
  <si>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</si>
  <si>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</si>
  <si>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</si>
  <si>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</si>
  <si>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</si>
  <si>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</si>
  <si>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</si>
  <si>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</si>
  <si>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</si>
  <si>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</si>
  <si>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</si>
  <si>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</si>
  <si>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</si>
  <si>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</si>
  <si>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</si>
  <si>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</si>
  <si>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</si>
  <si>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</si>
  <si>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</si>
  <si>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</si>
  <si>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</si>
  <si>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</si>
  <si>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</si>
  <si>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</si>
  <si>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</si>
  <si>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</si>
  <si>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</si>
  <si>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</si>
  <si>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</si>
  <si>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</si>
  <si>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</si>
  <si>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</si>
  <si>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</si>
  <si>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</si>
  <si>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</si>
  <si>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</si>
  <si>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</si>
  <si>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</si>
  <si>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</si>
  <si>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</si>
  <si>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</si>
  <si>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</si>
  <si>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</si>
  <si>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</si>
  <si>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</si>
  <si>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</si>
  <si>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</si>
  <si>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</si>
  <si>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</si>
  <si>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</si>
  <si>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</si>
  <si>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</si>
  <si>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</si>
  <si>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</si>
  <si>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</si>
  <si>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</si>
  <si>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</si>
  <si>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</si>
  <si>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</si>
  <si>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</si>
  <si>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</si>
  <si>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</si>
  <si>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</si>
  <si>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</si>
  <si>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</si>
  <si>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</si>
  <si>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</si>
  <si>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</si>
  <si>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</si>
  <si>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</si>
  <si>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</si>
  <si>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</si>
  <si>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</si>
  <si>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</si>
  <si>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</si>
  <si>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</si>
  <si>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</si>
  <si>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</si>
  <si>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</si>
  <si>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</si>
  <si>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</si>
  <si>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</si>
  <si>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</si>
  <si>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</si>
  <si>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</si>
  <si>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</si>
  <si>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</si>
  <si>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</si>
  <si>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</si>
  <si>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</si>
  <si>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</si>
  <si>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</si>
  <si>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</si>
  <si>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</si>
  <si>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</si>
  <si>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</si>
  <si>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</si>
  <si>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</si>
  <si>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</si>
  <si>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</si>
  <si>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</si>
  <si>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</si>
  <si>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</si>
  <si>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</si>
  <si>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</si>
  <si>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</si>
  <si>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</si>
  <si>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</si>
  <si>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</si>
  <si>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</si>
  <si>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</si>
  <si>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</si>
  <si>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</si>
  <si>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</si>
  <si>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</si>
  <si>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</si>
  <si>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</si>
  <si>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</si>
  <si>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</si>
  <si>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</si>
  <si>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</si>
  <si>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</si>
  <si>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</si>
  <si>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</si>
  <si>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</si>
  <si>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</si>
  <si>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</si>
  <si>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</si>
  <si>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</si>
  <si>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</si>
  <si>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</si>
  <si>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</si>
  <si>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</si>
  <si>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</si>
  <si>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</si>
  <si>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</si>
  <si>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</si>
  <si>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</si>
  <si>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</si>
  <si>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</si>
  <si>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</si>
  <si>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</si>
  <si>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</si>
  <si>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</si>
  <si>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</si>
  <si>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</si>
  <si>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</si>
  <si>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</si>
  <si>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</si>
  <si>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</si>
  <si>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</si>
  <si>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</si>
  <si>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</si>
  <si>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</si>
  <si>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</si>
  <si>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</si>
  <si>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</si>
  <si>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</si>
  <si>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</si>
  <si>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</si>
  <si>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</si>
  <si>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</si>
  <si>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</si>
  <si>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</si>
  <si>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</si>
  <si>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</si>
  <si>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</si>
  <si>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</si>
  <si>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</si>
  <si>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</si>
  <si>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</si>
  <si>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</si>
  <si>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</si>
  <si>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</si>
  <si>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</si>
  <si>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</si>
  <si>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</si>
  <si>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</si>
  <si>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</si>
  <si>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</si>
  <si>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</si>
  <si>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</si>
  <si>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</si>
  <si>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</si>
  <si>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</si>
  <si>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</si>
  <si>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</si>
  <si>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</si>
  <si>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</si>
  <si>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</si>
  <si>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</si>
  <si>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</si>
  <si>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</si>
  <si>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</si>
  <si>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</si>
  <si>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</si>
  <si>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</si>
  <si>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</si>
  <si>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</si>
  <si>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</si>
  <si>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</si>
  <si>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</si>
  <si>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</si>
  <si>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</si>
  <si>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</si>
  <si>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</si>
  <si>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</si>
  <si>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</si>
  <si>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</si>
  <si>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</si>
  <si>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</si>
  <si>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</si>
  <si>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</si>
  <si>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</si>
  <si>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</si>
  <si>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</si>
  <si>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</si>
  <si>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</si>
  <si>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</si>
  <si>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</si>
  <si>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</si>
  <si>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</si>
  <si>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</si>
  <si>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</si>
  <si>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</si>
  <si>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</si>
  <si>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</si>
  <si>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</si>
  <si>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</si>
  <si>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</si>
  <si>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</si>
  <si>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</si>
  <si>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</si>
  <si>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</si>
  <si>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</si>
  <si>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</si>
  <si>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</si>
  <si>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</si>
  <si>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</si>
  <si>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</si>
  <si>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</si>
  <si>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</si>
  <si>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</si>
  <si>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</si>
  <si>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</si>
  <si>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</si>
  <si>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</si>
  <si>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</si>
  <si>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</si>
  <si>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</si>
  <si>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</si>
  <si>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</si>
  <si>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</si>
  <si>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</si>
  <si>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</si>
  <si>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</si>
  <si>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</si>
  <si>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</si>
  <si>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</si>
  <si>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</si>
  <si>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</si>
  <si>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</si>
  <si>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</si>
  <si>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</si>
  <si>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</si>
  <si>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</si>
  <si>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</si>
  <si>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</si>
  <si>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</si>
  <si>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</si>
  <si>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</si>
  <si>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</si>
  <si>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</si>
  <si>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</si>
  <si>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</si>
  <si>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</si>
  <si>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</si>
  <si>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</si>
  <si>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</si>
  <si>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</si>
  <si>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</si>
  <si>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</si>
  <si>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</si>
  <si>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</si>
  <si>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</si>
  <si>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</si>
  <si>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</si>
  <si>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</si>
  <si>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</si>
  <si>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</si>
  <si>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</si>
  <si>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</si>
  <si>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</si>
  <si>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</si>
  <si>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</si>
  <si>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</si>
  <si>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</si>
  <si>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</si>
  <si>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</si>
  <si>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</si>
  <si>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</si>
  <si>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</si>
  <si>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</si>
  <si>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</si>
  <si>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</si>
  <si>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</si>
  <si>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</si>
  <si>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</si>
  <si>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</si>
  <si>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</si>
  <si>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</si>
  <si>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</si>
  <si>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</si>
  <si>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</si>
  <si>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</si>
  <si>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</si>
  <si>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</si>
  <si>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</si>
  <si>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</si>
  <si>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</si>
  <si>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</si>
  <si>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</si>
  <si>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</si>
  <si>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</si>
  <si>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</si>
  <si>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</si>
  <si>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</si>
  <si>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</si>
  <si>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</si>
  <si>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</si>
  <si>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</si>
  <si>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</si>
  <si>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</si>
  <si>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</si>
  <si>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</si>
  <si>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</si>
  <si>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</si>
  <si>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</si>
  <si>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</si>
  <si>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</si>
  <si>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</si>
  <si>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</si>
  <si>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</si>
  <si>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</si>
  <si>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</si>
  <si>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</si>
  <si>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</si>
  <si>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</si>
  <si>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</si>
  <si>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</si>
  <si>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</si>
  <si>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</si>
  <si>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</si>
  <si>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</si>
  <si>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</si>
  <si>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</si>
  <si>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</si>
  <si>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</si>
  <si>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</si>
  <si>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</si>
  <si>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</si>
  <si>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</si>
  <si>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</si>
  <si>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</si>
  <si>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</si>
  <si>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</si>
  <si>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</si>
  <si>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</si>
  <si>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</si>
  <si>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</si>
  <si>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</si>
  <si>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</si>
  <si>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</si>
  <si>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</si>
  <si>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</si>
  <si>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</si>
  <si>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</si>
  <si>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</si>
  <si>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</si>
  <si>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</si>
  <si>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</si>
  <si>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</si>
  <si>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</si>
  <si>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</si>
  <si>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</si>
  <si>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</si>
  <si>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</si>
  <si>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</si>
  <si>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</si>
  <si>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</si>
  <si>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</si>
  <si>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</si>
  <si>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</si>
  <si>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</si>
  <si>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</si>
  <si>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</si>
  <si>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</si>
  <si>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</si>
  <si>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</si>
  <si>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</si>
  <si>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</si>
  <si>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</si>
  <si>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</si>
  <si>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</si>
  <si>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</si>
  <si>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</si>
  <si>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</si>
  <si>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</si>
  <si>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</si>
  <si>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</si>
  <si>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</si>
  <si>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</si>
  <si>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</si>
  <si>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</si>
  <si>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</si>
  <si>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</si>
  <si>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</si>
  <si>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</si>
  <si>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</si>
  <si>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</si>
  <si>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</si>
  <si>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</si>
  <si>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</si>
  <si>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</si>
  <si>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</si>
  <si>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</si>
  <si>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</si>
  <si>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</si>
  <si>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</si>
  <si>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</si>
  <si>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</si>
  <si>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</si>
  <si>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</si>
  <si>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</si>
  <si>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</si>
  <si>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</si>
  <si>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</si>
  <si>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</si>
  <si>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</si>
  <si>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</si>
  <si>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</si>
  <si>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</si>
  <si>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</si>
  <si>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</si>
  <si>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</si>
  <si>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</si>
  <si>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</si>
  <si>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</si>
  <si>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</si>
  <si>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</si>
  <si>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</si>
  <si>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</si>
  <si>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</si>
  <si>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</si>
  <si>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</si>
  <si>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</si>
  <si>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</si>
  <si>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</si>
  <si>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</si>
  <si>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</si>
  <si>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</si>
  <si>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</si>
  <si>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</si>
  <si>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</si>
  <si>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</si>
  <si>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</si>
  <si>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</si>
  <si>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</si>
  <si>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</si>
  <si>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</si>
  <si>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</si>
  <si>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</si>
  <si>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</si>
  <si>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</si>
  <si>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</si>
  <si>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</si>
  <si>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</si>
  <si>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</si>
  <si>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</si>
  <si>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</si>
  <si>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</si>
  <si>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</si>
  <si>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</si>
  <si>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</si>
  <si>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</si>
  <si>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</si>
  <si>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</si>
  <si>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</si>
  <si>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</si>
  <si>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</si>
  <si>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</si>
  <si>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</si>
  <si>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</si>
  <si>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</si>
  <si>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</si>
  <si>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</si>
  <si>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</si>
  <si>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</si>
  <si>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</si>
  <si>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</si>
  <si>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</si>
  <si>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</si>
  <si>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</si>
  <si>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</si>
  <si>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</si>
  <si>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</si>
  <si>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</si>
  <si>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</si>
  <si>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</si>
  <si>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</si>
  <si>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</si>
  <si>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</si>
  <si>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</si>
  <si>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</si>
  <si>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</si>
  <si>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</si>
  <si>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</si>
  <si>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</si>
  <si>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</si>
  <si>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</si>
  <si>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</si>
  <si>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</si>
  <si>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</si>
  <si>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</si>
  <si>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</si>
  <si>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</si>
  <si>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</si>
  <si>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</si>
  <si>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</si>
  <si>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</si>
  <si>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</si>
  <si>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</si>
  <si>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</si>
  <si>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</si>
  <si>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</si>
  <si>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</si>
  <si>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</si>
  <si>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</si>
  <si>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</si>
  <si>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</si>
  <si>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</si>
  <si>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</si>
  <si>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</si>
  <si>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</si>
  <si>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</si>
  <si>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</si>
  <si>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</si>
  <si>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</si>
  <si>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</si>
  <si>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</si>
  <si>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</si>
  <si>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</si>
  <si>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</si>
  <si>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</si>
  <si>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</si>
  <si>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</si>
  <si>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</si>
  <si>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</si>
  <si>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</si>
  <si>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</si>
  <si>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</si>
  <si>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</si>
  <si>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</si>
  <si>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</si>
  <si>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</si>
  <si>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</si>
  <si>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</si>
  <si>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</si>
  <si>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</si>
  <si>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</si>
  <si>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</si>
  <si>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</si>
  <si>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</si>
  <si>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</si>
  <si>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</si>
  <si>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</si>
  <si>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</si>
  <si>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</si>
  <si>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</si>
  <si>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</si>
  <si>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</si>
  <si>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</si>
  <si>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</si>
  <si>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</si>
  <si>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</si>
  <si>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</si>
  <si>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</si>
  <si>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</si>
  <si>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</si>
  <si>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</si>
  <si>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</si>
  <si>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</si>
  <si>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</si>
  <si>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</si>
  <si>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</si>
  <si>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</si>
  <si>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</si>
  <si>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</si>
  <si>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</si>
  <si>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</si>
  <si>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</si>
  <si>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</si>
  <si>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</si>
  <si>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</si>
  <si>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</si>
  <si>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</si>
  <si>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</si>
  <si>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</si>
  <si>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</si>
  <si>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</si>
  <si>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</si>
  <si>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</si>
  <si>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</si>
  <si>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</si>
  <si>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</si>
  <si>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</si>
  <si>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</si>
  <si>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</si>
  <si>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</si>
  <si>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</si>
  <si>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</si>
  <si>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</si>
  <si>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</si>
  <si>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</si>
  <si>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</si>
  <si>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</si>
  <si>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</si>
  <si>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</si>
  <si>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</si>
  <si>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</si>
  <si>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</si>
  <si>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</si>
  <si>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</si>
  <si>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</si>
  <si>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</si>
  <si>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</si>
  <si>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</si>
  <si>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</si>
  <si>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</si>
  <si>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</si>
  <si>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</si>
  <si>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</si>
  <si>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</si>
  <si>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</si>
  <si>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</si>
  <si>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</si>
  <si>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</si>
  <si>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</si>
  <si>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</si>
  <si>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</si>
  <si>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</si>
  <si>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</si>
  <si>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</si>
  <si>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</si>
  <si>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</si>
  <si>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</si>
  <si>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</si>
  <si>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</si>
  <si>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</si>
  <si>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</si>
  <si>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</si>
  <si>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</si>
  <si>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</si>
  <si>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</si>
  <si>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</si>
  <si>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</si>
  <si>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</si>
  <si>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</si>
  <si>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</si>
  <si>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</si>
  <si>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</si>
  <si>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</si>
  <si>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</si>
  <si>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</si>
  <si>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</si>
  <si>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</si>
  <si>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</si>
  <si>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</si>
  <si>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</si>
  <si>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</si>
  <si>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</si>
  <si>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</si>
  <si>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</si>
  <si>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</si>
  <si>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</si>
  <si>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</si>
  <si>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</si>
  <si>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</si>
  <si>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</si>
  <si>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</si>
  <si>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</si>
  <si>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</si>
  <si>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</si>
  <si>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</si>
  <si>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</si>
  <si>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</si>
  <si>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</si>
  <si>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</si>
  <si>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</si>
  <si>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</si>
  <si>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</si>
  <si>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</si>
  <si>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</si>
  <si>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</si>
  <si>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</si>
  <si>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</si>
  <si>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</si>
  <si>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</si>
  <si>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</si>
  <si>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</si>
  <si>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</si>
  <si>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</si>
  <si>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</si>
  <si>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</si>
  <si>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</si>
  <si>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</si>
  <si>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</si>
  <si>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</si>
  <si>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</si>
  <si>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</si>
  <si>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</si>
  <si>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</si>
  <si>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</si>
  <si>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</si>
  <si>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</si>
  <si>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</si>
  <si>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</si>
  <si>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</si>
  <si>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</si>
  <si>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</si>
  <si>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</si>
  <si>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</si>
  <si>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</si>
  <si>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</si>
  <si>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</si>
  <si>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</si>
  <si>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</si>
  <si>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</si>
  <si>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</si>
  <si>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</si>
  <si>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</si>
  <si>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</si>
  <si>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</si>
  <si>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</si>
  <si>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</si>
  <si>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</si>
  <si>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</si>
  <si>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</si>
  <si>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</si>
  <si>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</si>
  <si>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</si>
  <si>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</si>
  <si>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</si>
  <si>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</si>
  <si>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</si>
  <si>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</si>
  <si>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</si>
  <si>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</si>
  <si>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</si>
  <si>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</si>
  <si>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</si>
  <si>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</si>
  <si>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</si>
  <si>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</si>
  <si>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</si>
  <si>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</si>
  <si>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</si>
  <si>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</si>
  <si>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</si>
  <si>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</si>
  <si>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</si>
  <si>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</si>
  <si>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</si>
  <si>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</si>
  <si>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</si>
  <si>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</si>
  <si>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</si>
  <si>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</si>
  <si>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</si>
  <si>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</si>
  <si>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</si>
  <si>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</si>
  <si>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</si>
  <si>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</si>
  <si>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</si>
  <si>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</si>
  <si>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</si>
  <si>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</si>
  <si>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</si>
  <si>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</si>
  <si>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</si>
  <si>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</si>
  <si>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</si>
  <si>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</si>
  <si>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</si>
  <si>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</si>
  <si>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</si>
  <si>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</si>
  <si>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</si>
  <si>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</si>
  <si>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</si>
  <si>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</si>
  <si>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</si>
  <si>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</si>
  <si>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</si>
  <si>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</si>
  <si>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</si>
  <si>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</si>
  <si>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</si>
  <si>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</si>
  <si>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</si>
  <si>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</si>
  <si>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</si>
  <si>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</si>
  <si>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</si>
  <si>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</si>
  <si>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</si>
  <si>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</si>
  <si>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</si>
  <si>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</si>
  <si>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</si>
  <si>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</si>
  <si>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</si>
  <si>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</si>
  <si>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</si>
  <si>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</si>
  <si>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</si>
  <si>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</si>
  <si>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</si>
  <si>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</si>
  <si>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</si>
  <si>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</si>
  <si>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</si>
  <si>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</si>
  <si>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</si>
  <si>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</si>
  <si>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</si>
  <si>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</si>
  <si>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</si>
  <si>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</si>
  <si>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</si>
  <si>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</si>
  <si>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</si>
  <si>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</si>
  <si>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</si>
  <si>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</si>
  <si>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</si>
  <si>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</si>
  <si>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</si>
  <si>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</si>
  <si>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</si>
  <si>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</si>
  <si>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</si>
  <si>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</si>
  <si>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</si>
  <si>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</si>
  <si>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</si>
  <si>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</si>
  <si>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</si>
  <si>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</si>
  <si>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</si>
  <si>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</si>
  <si>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</si>
  <si>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</si>
  <si>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</si>
  <si>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</si>
  <si>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</si>
  <si>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</si>
  <si>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</si>
  <si>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</si>
  <si>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</si>
  <si>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</si>
  <si>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</si>
  <si>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</si>
  <si>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</si>
  <si>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</si>
  <si>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</si>
  <si>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</si>
  <si>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</si>
  <si>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</si>
  <si>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</si>
  <si>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</si>
  <si>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</si>
  <si>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</si>
  <si>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</si>
  <si>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</si>
  <si>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</si>
  <si>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</si>
  <si>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</si>
  <si>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</si>
  <si>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</si>
  <si>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</si>
  <si>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</si>
  <si>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</si>
  <si>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</si>
  <si>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</si>
  <si>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</si>
  <si>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</si>
  <si>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</si>
  <si>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</si>
  <si>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</si>
  <si>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</si>
  <si>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</si>
  <si>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</si>
  <si>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</si>
  <si>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</si>
  <si>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</si>
  <si>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</si>
  <si>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</si>
  <si>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</si>
  <si>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</si>
  <si>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</si>
  <si>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</si>
  <si>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</si>
  <si>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</si>
  <si>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</si>
  <si>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</si>
  <si>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</si>
  <si>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</si>
  <si>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</si>
  <si>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</si>
  <si>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</si>
  <si>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</si>
  <si>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</si>
  <si>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</si>
  <si>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</si>
  <si>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</si>
  <si>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</si>
  <si>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</si>
  <si>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</si>
  <si>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</si>
  <si>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</si>
  <si>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</si>
  <si>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</si>
  <si>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</si>
  <si>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</si>
  <si>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</si>
  <si>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</si>
  <si>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</si>
  <si>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</si>
  <si>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</si>
  <si>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</si>
  <si>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</si>
  <si>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</si>
  <si>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</si>
  <si>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</si>
  <si>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</si>
  <si>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</si>
  <si>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</si>
  <si>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</si>
  <si>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</si>
  <si>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</si>
  <si>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</si>
  <si>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</si>
  <si>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</si>
  <si>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</si>
  <si>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</si>
  <si>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</si>
  <si>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</si>
  <si>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</si>
  <si>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</si>
  <si>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</si>
  <si>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</si>
  <si>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</si>
  <si>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</si>
  <si>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</si>
  <si>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</si>
  <si>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</si>
  <si>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</si>
  <si>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</si>
  <si>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</si>
  <si>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</si>
  <si>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</si>
  <si>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</si>
  <si>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</si>
  <si>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</si>
  <si>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</si>
  <si>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</si>
  <si>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</si>
  <si>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</si>
  <si>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</si>
  <si>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</si>
  <si>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</si>
  <si>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</si>
  <si>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</si>
  <si>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</si>
  <si>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</si>
  <si>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</si>
  <si>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</si>
  <si>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</si>
  <si>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</si>
  <si>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</si>
  <si>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</si>
  <si>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</si>
  <si>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</si>
  <si>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</si>
  <si>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</si>
  <si>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</si>
  <si>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</si>
  <si>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</si>
  <si>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</si>
  <si>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</si>
  <si>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</si>
  <si>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</si>
  <si>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</si>
  <si>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</si>
  <si>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</si>
  <si>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</si>
  <si>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</si>
  <si>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</si>
  <si>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</si>
  <si>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</si>
  <si>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</si>
  <si>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</si>
  <si>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</si>
  <si>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</si>
  <si>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</si>
  <si>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</si>
  <si>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</si>
  <si>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</si>
  <si>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</si>
  <si>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</si>
  <si>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</si>
  <si>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</si>
  <si>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</si>
  <si>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</si>
  <si>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</si>
  <si>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</si>
  <si>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</si>
  <si>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</si>
  <si>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</si>
  <si>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</si>
  <si>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</si>
  <si>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</si>
  <si>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</si>
  <si>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</si>
  <si>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</si>
  <si>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</si>
  <si>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</si>
  <si>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</si>
  <si>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</si>
  <si>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</si>
  <si>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</si>
  <si>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</si>
  <si>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</si>
  <si>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</si>
  <si>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</si>
  <si>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</si>
  <si>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</si>
  <si>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</si>
  <si>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</si>
  <si>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</si>
  <si>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</si>
  <si>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</si>
  <si>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</si>
  <si>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</si>
  <si>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</si>
  <si>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</si>
  <si>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</si>
  <si>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</si>
  <si>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</si>
  <si>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</si>
  <si>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</si>
  <si>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</si>
  <si>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</si>
  <si>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</si>
  <si>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</si>
  <si>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</si>
  <si>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</si>
  <si>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</si>
  <si>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</si>
  <si>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</si>
  <si>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</si>
  <si>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</si>
  <si>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</si>
  <si>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</si>
  <si>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</si>
  <si>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</si>
  <si>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</si>
  <si>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</si>
  <si>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</si>
  <si>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</si>
  <si>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</si>
  <si>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</si>
  <si>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</si>
  <si>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</si>
  <si>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</si>
  <si>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</si>
  <si>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</si>
  <si>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</si>
  <si>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</si>
  <si>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</si>
  <si>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</si>
  <si>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</si>
  <si>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</si>
  <si>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</si>
  <si>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</si>
  <si>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</si>
  <si>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</si>
  <si>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</si>
  <si>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</si>
  <si>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</si>
  <si>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</si>
  <si>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</si>
  <si>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</si>
  <si>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</si>
  <si>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</si>
  <si>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</si>
  <si>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</si>
  <si>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</si>
  <si>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</si>
  <si>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</si>
  <si>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</si>
  <si>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</si>
  <si>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</si>
  <si>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</si>
  <si>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</si>
  <si>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</si>
  <si>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</si>
  <si>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</si>
  <si>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</si>
  <si>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</si>
  <si>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</si>
  <si>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</si>
  <si>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</si>
  <si>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</si>
  <si>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</si>
  <si>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</si>
  <si>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</si>
  <si>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</si>
  <si>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</si>
  <si>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</si>
  <si>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</si>
  <si>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</si>
  <si>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</si>
  <si>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</si>
  <si>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</si>
  <si>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</si>
  <si>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</si>
  <si>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</si>
  <si>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</si>
  <si>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</si>
  <si>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</si>
  <si>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</si>
  <si>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</si>
  <si>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</si>
  <si>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</si>
  <si>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</si>
  <si>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</si>
  <si>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</si>
  <si>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</si>
  <si>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</si>
  <si>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</si>
  <si>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</si>
  <si>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</si>
  <si>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</si>
  <si>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</si>
  <si>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</si>
  <si>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</si>
  <si>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</si>
  <si>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</si>
  <si>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</si>
  <si>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</si>
  <si>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</si>
  <si>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</si>
  <si>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</si>
  <si>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</si>
  <si>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</si>
  <si>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</si>
  <si>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</si>
  <si>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</si>
  <si>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</si>
  <si>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</si>
  <si>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</si>
  <si>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</si>
  <si>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</si>
  <si>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</si>
  <si>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</si>
  <si>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</si>
  <si>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</si>
  <si>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</si>
  <si>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</si>
  <si>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</si>
  <si>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</si>
  <si>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</si>
  <si>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</si>
  <si>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</si>
  <si>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</si>
  <si>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</si>
  <si>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</si>
  <si>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</si>
  <si>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</si>
  <si>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</si>
  <si>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</si>
  <si>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</si>
  <si>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</si>
  <si>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</si>
  <si>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</si>
  <si>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</si>
  <si>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</si>
  <si>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</si>
  <si>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</si>
  <si>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</si>
  <si>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</si>
  <si>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</si>
  <si>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</si>
  <si>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</si>
  <si>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</si>
  <si>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</si>
  <si>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</si>
  <si>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</si>
  <si>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</si>
  <si>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</si>
  <si>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</si>
  <si>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</si>
  <si>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</si>
  <si>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</si>
  <si>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</si>
  <si>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</si>
  <si>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</si>
  <si>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</si>
  <si>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</si>
  <si>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</si>
  <si>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</si>
  <si>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</si>
  <si>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</si>
  <si>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</si>
  <si>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</si>
  <si>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</si>
  <si>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</si>
  <si>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</si>
  <si>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</si>
  <si>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</si>
  <si>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</si>
  <si>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</si>
  <si>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</si>
  <si>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</si>
  <si>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</si>
  <si>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</si>
  <si>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</si>
  <si>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</si>
  <si>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</si>
  <si>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</si>
  <si>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</si>
  <si>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</si>
  <si>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</si>
  <si>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</si>
  <si>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</si>
  <si>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</si>
  <si>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</si>
  <si>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</si>
  <si>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</si>
  <si>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</si>
  <si>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</si>
  <si>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</si>
  <si>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</si>
  <si>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</si>
  <si>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</si>
  <si>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</si>
  <si>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</si>
  <si>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</si>
  <si>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</si>
  <si>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team facing major issue and other team near the site by PG</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</si>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</sst>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302.47467002314806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45965.423095949074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45965.423095949074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45965.423095949074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45965.423095949074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45965.423095949074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45965.423095949074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45965.423095949074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45965.423095949074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45965.423095949074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45965.423095949074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45965.423095949074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45965.423095949074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45965.423095949074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45965.423095949074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45965.423095949074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45965.423095949074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45965.423095949074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45965.423095949074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45965.423095949074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45965.423095949074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45965.423095949074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45965.423095949074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45965.423095949074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45965.423095949074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45965.423095949074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45965.423095949074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45965.423095949074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45965.423095949074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45965.423095949074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45965.423095949074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45965.423095949074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45965.423095949074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45965.423095949074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45965.423095949074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45965.423095949074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45965.423095949074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45965.423095949074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45965.423095949074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45965.423095949074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45965.423095949074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45965.423095949074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45965.423095949074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45965.423095949074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45965.423095949074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45965.423095949074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45965.423095949074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45965.423095949074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45965.423095949074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45965.423095949074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45965.423095949074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45965.423095949074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45965.423095949074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45965.423095949074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45965.423095949074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45965.423095949074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45965.423095949074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45965.423095949074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45965.423095949074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45965.423095949074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45965.423095949074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45965.423095949074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45965.423095949074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45965.423095949074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45965.423095949074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45965.423095949074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45965.423095949074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45965.423095949074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45965.423095949074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45965.423095949074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45965.423095949074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45965.423095949074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45965.423095949074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45965.423095949074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45965.423095949074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45965.423095949074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45965.423095949074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45965.423095949074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45965.423095949074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45965.423095949074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45965.423095949074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45965.423095949074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45965.423095949074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45965.423095949074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45965.423095949074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45965.423095949074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45965.423095949074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45965.423095949074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45965.423095949074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45965.423095949074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45965.423095949074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45965.423095949074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45965.423095949074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45965.423095949074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45965.423095949074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45965.423095949074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45965.423095949074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45965.423095949074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45965.423095949074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45965.423095949074</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45965.423095949074</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140.42325798611273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6.6810126157433842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45965.423095949074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45965.423095949074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45965.423095949074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45965.423095949074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45965.423095949074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45965.423095949074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45965.423095949074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45965.423095949074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45965.423095949074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45965.423095949074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45965.423095949074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45965.423095949074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45965.423095949074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45965.423095949074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45965.423095949074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45965.423095949074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45965.423095949074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45965.423095949074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45965.423095949074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45965.423095949074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45965.423095949074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45965.423095949074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45965.423095949074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45965.423095949074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45965.423095949074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45965.423095949074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45965.423095949074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45965.423095949074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45965.423095949074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45965.423095949074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45965.423095949074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45965.423095949074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45965.423095949074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45965.423095949074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45965.423095949074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45965.423095949074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45965.423095949074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45965.423095949074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45965.423095949074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45965.423095949074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45965.423095949074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45965.423095949074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45965.423095949074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45965.423095949074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45965.423095949074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45965.423095949074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45965.423095949074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45965.423095949074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45965.423095949074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45965.423095949074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45965.423095949074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45965.423095949074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45965.423095949074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45965.423095949074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45965.423095949074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45965.423095949074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45965.423095949074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45965.423095949074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45965.423095949074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45965.423095949074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45965.423095949074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45965.423095949074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45965.423095949074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45965.423095949074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45965.423095949074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45965.423095949074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45965.423095949074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45965.423095949074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45965.423095949074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45965.423095949074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45965.423095949074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45965.423095949074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45965.423095949074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45965.423095949074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45965.423095949074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45965.423095949074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45965.423095949074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45965.423095949074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45965.423095949074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45965.423095949074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45965.423095949074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45965.423095949074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45965.423095949074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45965.423095949074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45965.423095949074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45965.423095949074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45965.423095949074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45965.423095949074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45965.423095949074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45965.423095949074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45965.423095949074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45965.423095949074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45965.423095949074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45965.423095949074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45965.423095949074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45965.423095949074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45965.423095949074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45965.423095949074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45965.423095949074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45965.423095949074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45965.423095949074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45965.423095949074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45965.423095949074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45965.423095949074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45965.423095949074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45965.423095949074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45965.423095949074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45965.423095949074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45965.423095949074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45965.423095949074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45965.423095949074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45965.423095949074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45965.423095949074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45965.423095949074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45965.423095949074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45965.423095949074</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45965.423095949074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45965.423095949074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45965.423095949074</v>
      </c>
      <c r="H4" s="22"/>
      <c r="I4" s="19" t="str">
        <f>IFERROR(VLOOKUP(D4,DB!A:F,6,0),"")</f>
        <v/>
      </c>
      <c r="J4" s="18" t="str">
        <f>IFERROR(VLOOKUP(D4,DB!A:G,7,0),"")</f>
        <v/>
      </c>
      <c r="K4" s="46"/>
      <c r="L4" s="23" t="str">
        <f>IFERROR(VLOOKUP(D4,DB!A:I,9,0),"")</f>
        <v/>
      </c>
    </row>
    <row r="5" spans="1:13" ht="15" customHeight="1">
      <c r="A5" s="19"/>
      <c r="B5" s="62" t="str">
        <f>IFERROR(VLOOKUP(D5,DB!A:K,11,0),"")</f>
        <v/>
      </c>
      <c r="C5" s="18"/>
      <c r="D5"/>
      <c r="E5" s="18"/>
      <c r="F5" s="20"/>
      <c r="G5" s="21">
        <f t="shared" ca="1" si="0"/>
        <v>45965.423095949074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45965.423095949074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45965.423095949074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45965.423095949074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45965.423095949074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45965.423095949074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45965.423095949074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45965.423095949074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45965.423095949074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45965.423095949074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45965.423095949074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45965.423095949074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45965.423095949074</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45965.423095949074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45965.423095949074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45965.423095949074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45965.423095949074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45965.423095949074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45965.423095949074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45965.423095949074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45965.423095949074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45965.423095949074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45965.423095949074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45965.423095949074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45965.423095949074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45965.423095949074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45965.423095949074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45965.423095949074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45965.423095949074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45965.423095949074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45965.423095949074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45965.423095949074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45965.423095949074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45965.423095949074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45965.423095949074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45965.423095949074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45965.423095949074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45965.423095949074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45965.423095949074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45965.423095949074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45965.423095949074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45965.423095949074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45965.423095949074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45965.423095949074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45965.423095949074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45965.423095949074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45965.423095949074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45965.423095949074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45965.423095949074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45965.423095949074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45965.423095949074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45965.423095949074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45965.423095949074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45965.423095949074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45965.423095949074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45965.423095949074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45965.423095949074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45965.423095949074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45965.423095949074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45965.423095949074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45965.423095949074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45965.423095949074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45965.423095949074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45965.423095949074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45965.423095949074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45965.423095949074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45965.423095949074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45965.423095949074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45965.423095949074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45965.423095949074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45965.423095949074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45965.423095949074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45965.423095949074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45965.423095949074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45965.423095949074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45965.423095949074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45965.423095949074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45965.423095949074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45965.423095949074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45965.423095949074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45965.423095949074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45965.423095949074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45965.423095949074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45965.423095949074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45965.423095949074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45965.423095949074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45965.423095949074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45965.423095949074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45965.423095949074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45965.423095949074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45965.423095949074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45965.423095949074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45965.423095949074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45965.423095949074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45965.423095949074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45965.423095949074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45965.423095949074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45965.423095949074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45965.423095949074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45965.423095949074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45965.423095949074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45965.423095949074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45965.423095949074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45965.423095949074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45965.423095949074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45965.423095949074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45965.423095949074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45965.423095949074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45965.423095949074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45965.423095949074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45965.423095949074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45965.423095949074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45965.423095949074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45965.423095949074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45965.423095949074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45965.423095949074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45965.423095949074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45965.423095949074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45965.423095949074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45965.423095949074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45965.423095949074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45965.423095949074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45965.423095949074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45965.423095949074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45965.423095949074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45965.423095949074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45965.423095949074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45965.423095949074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45965.423095949074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45965.423095949074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45965.423095949074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45965.423095949074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45965.423095949074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45965.423095949074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45965.423095949074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45965.423095949074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45965.423095949074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45965.423095949074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45965.423095949074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45965.423095949074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45965.423095949074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45965.423095949074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45965.423095949074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45965.423095949074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45965.423095949074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45965.423095949074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45965.423095949074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45965.423095949074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45965.423095949074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45965.423095949074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45965.423095949074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45965.423095949074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45965.423095949074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45965.423095949074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45965.423095949074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45965.423095949074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45965.423095949074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45965.423095949074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45965.423095949074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45965.423095949074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45965.423095949074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45965.423095949074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45965.423095949074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45965.423095949074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45965.423095949074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45965.423095949074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45965.423095949074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45965.423095949074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45965.423095949074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45965.423095949074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45965.423095949074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45965.423095949074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45965.423095949074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45965.423095949074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45965.423095949074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45965.423095949074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45965.423095949074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45965.423095949074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45965.423095949074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45965.423095949074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45965.423095949074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45965.423095949074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45965.423095949074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45965.423095949074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45965.423095949074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45965.423095949074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45965.423095949074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45965.423095949074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45965.423095949074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45965.423095949074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45965.423095949074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45965.423095949074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45965.423095949074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45965.423095949074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45965.423095949074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45965.423095949074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45965.423095949074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45965.423095949074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45965.423095949074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45965.423095949074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45965.423095949074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45965.423095949074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45965.423095949074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45965.423095949074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45965.423095949074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45965.423095949074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45965.423095949074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45965.423095949074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45965.423095949074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45965.423095949074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45965.423095949074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45965.423095949074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45965.423095949074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45965.423095949074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45965.423095949074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45965.423095949074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45965.423095949074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45965.423095949074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45965.423095949074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45965.423095949074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45965.423095949074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45965.423095949074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45965.423095949074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45965.423095949074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45965.423095949074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45965.423095949074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45965.423095949074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45965.423095949074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45965.423095949074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45965.423095949074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45965.423095949074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45965.423095949074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45965.423095949074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45965.423095949074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45965.423095949074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45965.423095949074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45965.423095949074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45965.423095949074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45965.423095949074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45965.423095949074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45965.423095949074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45965.423095949074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45965.423095949074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45965.423095949074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45965.423095949074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45965.423095949074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45965.423095949074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45965.423095949074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45965.423095949074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45965.423095949074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45965.423095949074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45965.423095949074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45965.423095949074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45965.423095949074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45965.423095949074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45965.423095949074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45965.423095949074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45965.423095949074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45965.423095949074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45965.423095949074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45965.423095949074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45965.423095949074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45965.423095949074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45965.423095949074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45965.423095949074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45965.423095949074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45965.423095949074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45965.423095949074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45965.423095949074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45965.423095949074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45965.423095949074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45965.423095949074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45965.423095949074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45965.423095949074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45965.423095949074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45965.423095949074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45965.423095949074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45965.423095949074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45965.423095949074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45965.423095949074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45965.423095949074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45965.423095949074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45965.423095949074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45965.423095949074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45965.423095949074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45965.423095949074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45965.423095949074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45965.423095949074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45965.423095949074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45965.423095949074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45965.423095949074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45965.423095949074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45965.423095949074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45965.423095949074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45965.423095949074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45965.423095949074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45965.423095949074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45965.423095949074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45965.423095949074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45965.423095949074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45965.423095949074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45965.423095949074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45965.423095949074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45965.423095949074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45965.423095949074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45965.423095949074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45965.423095949074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45965.423095949074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45965.423095949074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45965.423095949074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45965.423095949074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45965.423095949074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45965.423095949074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45965.423095949074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45965.423095949074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45965.423095949074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45965.423095949074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45965.423095949074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45965.423095949074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45965.423095949074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45965.423095949074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45965.423095949074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45965.423095949074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45965.423095949074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45965.423095949074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45965.423095949074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45965.423095949074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45965.423095949074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45965.423095949074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45965.423095949074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45965.423095949074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45965.423095949074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45965.423095949074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45965.423095949074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45965.423095949074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45965.423095949074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45965.423095949074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45965.423095949074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45965.423095949074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45965.423095949074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45965.423095949074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45965.423095949074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45965.423095949074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45965.423095949074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45965.423095949074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45965.423095949074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45965.423095949074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45965.423095949074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45965.423095949074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45965.423095949074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45965.423095949074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45965.423095949074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45965.423095949074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45965.423095949074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45965.423095949074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45965.423095949074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45965.423095949074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45965.423095949074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45965.423095949074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45965.423095949074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45965.423095949074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45965.423095949074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45965.423095949074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45965.423095949074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45965.423095949074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45965.423095949074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45965.423095949074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45965.423095949074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45965.423095949074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45965.423095949074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45965.423095949074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45965.423095949074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45965.423095949074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45965.423095949074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45965.423095949074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45965.423095949074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45965.423095949074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45965.423095949074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45965.423095949074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45965.423095949074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45965.423095949074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45965.423095949074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45965.423095949074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45965.423095949074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45965.423095949074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45965.423095949074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45965.423095949074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45965.423095949074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45965.423095949074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45965.423095949074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45965.423095949074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45965.423095949074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45965.423095949074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45965.423095949074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45965.423095949074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45965.423095949074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45965.423095949074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45965.423095949074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45965.423095949074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45965.423095949074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45965.423095949074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45965.423095949074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45965.423095949074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45965.423095949074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45965.423095949074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45965.423095949074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45965.423095949074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45965.423095949074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45965.423095949074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45965.423095949074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45965.423095949074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45965.423095949074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45965.423095949074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45965.423095949074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45965.423095949074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45965.423095949074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45965.423095949074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45965.423095949074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45965.423095949074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45965.423095949074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45965.423095949074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45965.423095949074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45965.423095949074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45965.423095949074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45965.423095949074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45965.423095949074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45965.423095949074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45965.423095949074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45965.423095949074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45965.423095949074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45965.423095949074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45965.423095949074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45965.423095949074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45965.423095949074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45965.423095949074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45965.423095949074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45965.423095949074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45965.423095949074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45965.423095949074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45965.423095949074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45965.423095949074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45965.423095949074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45965.423095949074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45965.423095949074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45965.423095949074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45965.423095949074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45965.423095949074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45965.423095949074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45965.423095949074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45965.423095949074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45965.423095949074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45965.423095949074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45965.423095949074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45965.423095949074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45965.423095949074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45965.423095949074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45965.423095949074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45965.423095949074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45965.423095949074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45965.423095949074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45965.423095949074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45965.423095949074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45965.423095949074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45965.423095949074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45965.423095949074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45965.423095949074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45965.423095949074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45965.423095949074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45965.423095949074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45965.423095949074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45965.423095949074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45965.423095949074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45965.423095949074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45965.423095949074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45965.423095949074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45965.423095949074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45965.423095949074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45965.423095949074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45965.423095949074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45965.423095949074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45965.423095949074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45965.423095949074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45965.423095949074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45965.423095949074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45965.423095949074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45965.423095949074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45965.423095949074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45965.423095949074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45965.423095949074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45965.423095949074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45965.423095949074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45965.423095949074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45965.423095949074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45965.423095949074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45965.423095949074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45965.423095949074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45965.423095949074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45965.423095949074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45965.423095949074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45965.423095949074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45965.423095949074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45965.423095949074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45965.423095949074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45965.423095949074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45965.423095949074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45965.423095949074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45965.423095949074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45965.423095949074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45965.423095949074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45965.423095949074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45965.423095949074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45965.423095949074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45965.423095949074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45965.423095949074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45965.423095949074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45965.423095949074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45965.423095949074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45965.423095949074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45965.423095949074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45965.423095949074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45965.423095949074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45965.423095949074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45965.423095949074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45965.423095949074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45965.423095949074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45965.423095949074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45965.423095949074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45965.423095949074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45965.423095949074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45965.423095949074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45965.423095949074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45965.423095949074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45965.423095949074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45965.423095949074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45965.423095949074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45965.423095949074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45965.423095949074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45965.423095949074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45965.423095949074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45965.423095949074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45965.423095949074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45965.423095949074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45965.423095949074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45965.423095949074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45965.423095949074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45965.423095949074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45965.423095949074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45965.423095949074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45965.423095949074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45965.423095949074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45965.423095949074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45965.423095949074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45965.423095949074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45965.423095949074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45965.423095949074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45965.423095949074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45965.423095949074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45965.423095949074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45965.423095949074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45965.423095949074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45965.423095949074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45965.423095949074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45965.423095949074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45965.423095949074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45965.423095949074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45965.423095949074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45965.423095949074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45965.423095949074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45965.423095949074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45965.423095949074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45965.423095949074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45965.423095949074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45965.423095949074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45965.423095949074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45965.423095949074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45965.423095949074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45965.423095949074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45965.423095949074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45965.423095949074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45965.423095949074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45965.423095949074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45965.423095949074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45965.423095949074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45965.423095949074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45965.423095949074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45965.423095949074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45965.423095949074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45965.423095949074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45965.423095949074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45965.423095949074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45965.423095949074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45965.423095949074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45965.423095949074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45965.423095949074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45965.423095949074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45965.423095949074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45965.423095949074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45965.423095949074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45965.423095949074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45965.423095949074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45965.423095949074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45965.423095949074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45965.423095949074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45965.423095949074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45965.423095949074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45965.423095949074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45965.423095949074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45965.423095949074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45965.423095949074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45965.423095949074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45965.423095949074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45965.423095949074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45965.423095949074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45965.423095949074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45965.423095949074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45965.423095949074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45965.423095949074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45965.423095949074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45965.423095949074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45965.423095949074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45965.423095949074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45965.423095949074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45965.423095949074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45965.423095949074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45965.423095949074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45965.423095949074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45965.423095949074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45965.423095949074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45965.423095949074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45965.423095949074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45965.423095949074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45965.423095949074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45965.423095949074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45965.423095949074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45965.423095949074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45965.423095949074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45965.423095949074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45965.423095949074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45965.423095949074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45965.423095949074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45965.423095949074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45965.423095949074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45965.423095949074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45965.423095949074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45965.423095949074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45965.423095949074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45965.423095949074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45965.423095949074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45965.423095949074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45965.423095949074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45965.423095949074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45965.423095949074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45965.423095949074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45965.423095949074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45965.423095949074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45965.423095949074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45965.423095949074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45965.423095949074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45965.423095949074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45965.423095949074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45965.423095949074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45965.423095949074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45965.423095949074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45965.423095949074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45965.423095949074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45965.423095949074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45965.423095949074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45965.423095949074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45965.423095949074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45965.423095949074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45965.423095949074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45965.423095949074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45965.423095949074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45965.423095949074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45965.423095949074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45965.423095949074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45965.423095949074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45965.423095949074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45965.423095949074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45965.423095949074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45965.423095949074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45965.423095949074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45965.423095949074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45965.423095949074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45965.423095949074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45965.423095949074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45965.423095949074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45965.423095949074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45965.423095949074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45965.423095949074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45965.423095949074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45965.423095949074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45965.423095949074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45965.423095949074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45965.423095949074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45965.423095949074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45965.423095949074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45965.423095949074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45965.423095949074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45965.423095949074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45965.423095949074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45965.423095949074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45965.423095949074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45965.423095949074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45965.423095949074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45965.423095949074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45965.423095949074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45965.423095949074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45965.423095949074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45965.423095949074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45965.423095949074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45965.423095949074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45965.423095949074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45965.423095949074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45965.423095949074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45965.423095949074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45965.423095949074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45965.423095949074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45965.423095949074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45965.423095949074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45965.423095949074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45965.423095949074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45965.423095949074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45965.423095949074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45965.423095949074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45965.423095949074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45965.423095949074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45965.423095949074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45965.423095949074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45965.423095949074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45965.423095949074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45965.423095949074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45965.423095949074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45965.423095949074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45965.423095949074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45965.423095949074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45965.423095949074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45965.423095949074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45965.423095949074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45965.423095949074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45965.423095949074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45965.423095949074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45965.423095949074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45965.423095949074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45965.423095949074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45965.423095949074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45965.423095949074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45965.423095949074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45965.423095949074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45965.423095949074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45965.423095949074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45965.423095949074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45965.423095949074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45965.423095949074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45965.423095949074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45965.423095949074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45965.423095949074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45965.423095949074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45965.423095949074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45965.423095949074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45965.423095949074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45965.423095949074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45965.423095949074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45965.423095949074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45965.423095949074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45965.423095949074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45965.423095949074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45965.423095949074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45965.423095949074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45965.423095949074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45965.423095949074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45965.423095949074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45965.423095949074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45965.423095949074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45965.423095949074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45965.423095949074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45965.423095949074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45965.423095949074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45965.423095949074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45965.423095949074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45965.423095949074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45965.423095949074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45965.423095949074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45965.423095949074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45965.423095949074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45965.423095949074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45965.423095949074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45965.423095949074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45965.423095949074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45965.423095949074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45965.423095949074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45965.423095949074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45965.423095949074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45965.423095949074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45965.423095949074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45965.423095949074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45965.423095949074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45965.423095949074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45965.423095949074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45965.423095949074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45965.423095949074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45965.423095949074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45965.423095949074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45965.423095949074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45965.423095949074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45965.423095949074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45965.423095949074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45965.423095949074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45965.423095949074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45965.423095949074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45965.423095949074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45965.423095949074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45965.423095949074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45965.423095949074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45965.423095949074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45965.423095949074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45965.423095949074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45965.423095949074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45965.423095949074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45965.423095949074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45965.423095949074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45965.423095949074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45965.423095949074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45965.423095949074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45965.423095949074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45965.423095949074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45965.423095949074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45965.423095949074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45965.423095949074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45965.423095949074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45965.423095949074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45965.423095949074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45965.423095949074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45965.423095949074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45965.423095949074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45965.423095949074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45965.423095949074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45965.423095949074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45965.423095949074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45965.423095949074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45965.423095949074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45965.423095949074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45965.423095949074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45965.423095949074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45965.423095949074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45965.423095949074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45965.423095949074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45965.423095949074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45965.423095949074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45965.423095949074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45965.423095949074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45965.423095949074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45965.423095949074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45965.423095949074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45965.423095949074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45965.423095949074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45965.423095949074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45965.423095949074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45965.423095949074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45965.423095949074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45965.423095949074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45965.423095949074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45965.423095949074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45965.423095949074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45965.423095949074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45965.423095949074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45965.423095949074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45965.423095949074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45965.423095949074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45965.423095949074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45965.423095949074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45965.423095949074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45965.423095949074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45965.423095949074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45965.423095949074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45965.423095949074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45965.423095949074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45965.423095949074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45965.423095949074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45965.423095949074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45965.423095949074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45965.423095949074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45965.423095949074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45965.423095949074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45965.423095949074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45965.423095949074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45965.423095949074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45965.423095949074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45965.423095949074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45965.423095949074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45965.423095949074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45965.423095949074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45965.423095949074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45965.423095949074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45965.423095949074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45965.423095949074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45965.423095949074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45965.423095949074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45965.423095949074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45965.423095949074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45965.423095949074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45965.423095949074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45965.423095949074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45965.423095949074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45965.423095949074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45965.423095949074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45965.423095949074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45965.423095949074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45965.423095949074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45965.423095949074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45965.423095949074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45965.423095949074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45965.423095949074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45965.423095949074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45965.423095949074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45965.423095949074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45965.423095949074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45965.423095949074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45965.423095949074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45965.423095949074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45965.423095949074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45965.423095949074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45965.423095949074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45965.423095949074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45965.423095949074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45965.423095949074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45965.423095949074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45965.423095949074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45965.423095949074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45965.423095949074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45965.423095949074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45965.423095949074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45965.423095949074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45965.423095949074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45965.423095949074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45965.423095949074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45965.423095949074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45965.423095949074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45965.423095949074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45965.423095949074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45965.423095949074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45965.423095949074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45965.423095949074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45965.423095949074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45965.423095949074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45965.423095949074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45965.423095949074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45965.423095949074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45965.423095949074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45965.423095949074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45965.423095949074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45965.423095949074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45965.423095949074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45965.423095949074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45965.423095949074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45965.423095949074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45965.423095949074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45965.423095949074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45965.423095949074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45965.423095949074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45965.423095949074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45965.423095949074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45965.423095949074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45965.423095949074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45965.423095949074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45965.423095949074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45965.423095949074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45965.423095949074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45965.423095949074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45965.423095949074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45965.423095949074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45965.423095949074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45965.423095949074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45965.423095949074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45965.423095949074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45965.423095949074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45965.423095949074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45965.423095949074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45965.423095949074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45965.423095949074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45965.423095949074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45965.423095949074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45965.423095949074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45965.423095949074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45965.423095949074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45965.423095949074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45965.423095949074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45965.423095949074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45965.423095949074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45965.423095949074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45965.423095949074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45965.423095949074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45965.423095949074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45965.423095949074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45965.423095949074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45965.423095949074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45965.423095949074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45965.423095949074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45965.423095949074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45965.423095949074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45965.423095949074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45965.423095949074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45965.423095949074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45965.423095949074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45965.423095949074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45965.423095949074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45965.423095949074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45965.423095949074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45965.423095949074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45965.423095949074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45965.423095949074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45965.423095949074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45965.423095949074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45965.423095949074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45965.423095949074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45965.423095949074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45965.423095949074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45965.423095949074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45965.423095949074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45965.423095949074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45965.423095949074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45965.423095949074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45965.423095949074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45965.423095949074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45965.423095949074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45965.423095949074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45965.423095949074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45965.423095949074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45965.423095949074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45965.423095949074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45965.423095949074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45965.423095949074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45965.423095949074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45965.423095949074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45965.423095949074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45965.423095949074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45965.423095949074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45965.423095949074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45965.423095949074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45965.423095949074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45965.423095949074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45965.423095949074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45965.423095949074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45965.423095949074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45965.423095949074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45965.423095949074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45965.423095949074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45965.423095949074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45965.423095949074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45965.423095949074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45965.423095949074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45965.423095949074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45965.423095949074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45965.423095949074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45965.423095949074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45965.423095949074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45965.423095949074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45965.423095949074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45965.423095949074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45965.423095949074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45965.423095949074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45965.423095949074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45965.423095949074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45965.423095949074</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tabSelected="1" workbookViewId="0">
      <selection activeCell="F10" sqref="F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261.942378356478</v>
      </c>
      <c r="H2" s="98">
        <v>45703.474768518521</v>
      </c>
      <c r="I2" s="98" t="str">
        <f>IFERROR(VLOOKUP(D2,DB!A:F,6,0),"")</f>
        <v>SCECO</v>
      </c>
      <c r="J2" s="98" t="str">
        <f>IFERROR(VLOOKUP(D2,DB!A:G,7,0),"")</f>
        <v>Dead</v>
      </c>
      <c r="K2" s="100" t="s">
        <v>39109</v>
      </c>
      <c r="L2" s="93" t="str">
        <f>IFERROR(VLOOKUP(D2,DB!A:I,9,0),"")</f>
        <v>Latis</v>
      </c>
    </row>
    <row r="3" spans="1:16" ht="30" customHeight="1">
      <c r="A3" s="118" t="s">
        <v>39110</v>
      </c>
      <c r="B3" s="118" t="str">
        <f>IFERROR(VLOOKUP(D3,DB!A:K,11,0),"")</f>
        <v>R4</v>
      </c>
      <c r="C3" s="119">
        <v>2</v>
      </c>
      <c r="D3" s="120" t="s">
        <v>36418</v>
      </c>
      <c r="E3" s="97" t="s">
        <v>39021</v>
      </c>
      <c r="F3" s="122">
        <v>45965.201967592591</v>
      </c>
      <c r="G3" s="123">
        <f ca="1">IFERROR(NOW()-F3,"")</f>
        <v>0.22112835648295004</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120" t="s">
        <v>38410</v>
      </c>
      <c r="E4" s="97" t="s">
        <v>39100</v>
      </c>
      <c r="F4" s="122">
        <v>45965.377199074072</v>
      </c>
      <c r="G4" s="123">
        <f ca="1">IFERROR(NOW()-F4,"")</f>
        <v>4.5896875002654269E-2</v>
      </c>
      <c r="H4" s="122">
        <v>45965.377199074072</v>
      </c>
      <c r="I4" s="118" t="str">
        <f>IFERROR(VLOOKUP(D4,DB!A:F,6,0),"")</f>
        <v>SCECO</v>
      </c>
      <c r="J4" s="118" t="str">
        <f>IFERROR(VLOOKUP(D4,DB!A:G,7,0),"")</f>
        <v>No BB Shifted</v>
      </c>
      <c r="K4" s="124" t="s">
        <v>39113</v>
      </c>
      <c r="L4" s="120" t="str">
        <f>IFERROR(VLOOKUP(D4,DB!A:I,9,0),"")</f>
        <v>Latis</v>
      </c>
    </row>
    <row r="5" spans="1:16" ht="15" customHeight="1">
      <c r="A5" s="118" t="s">
        <v>39114</v>
      </c>
      <c r="B5" s="118" t="str">
        <f>IFERROR(VLOOKUP(D5,DB!A:K,11,0),"")</f>
        <v>R4</v>
      </c>
      <c r="C5" s="119">
        <v>1</v>
      </c>
      <c r="D5" s="120" t="s">
        <v>37150</v>
      </c>
      <c r="E5" s="97" t="s">
        <v>39021</v>
      </c>
      <c r="F5" s="122">
        <v>45965.389861111114</v>
      </c>
      <c r="G5" s="123">
        <f ca="1">IFERROR(NOW()-F5,"")</f>
        <v>3.3234837959753349E-2</v>
      </c>
      <c r="H5" s="122">
        <v>45965.379687499997</v>
      </c>
      <c r="I5" s="118" t="str">
        <f>IFERROR(VLOOKUP(D5,DB!A:F,6,0),"")</f>
        <v>SCECO</v>
      </c>
      <c r="J5" s="118" t="str">
        <f>IFERROR(VLOOKUP(D5,DB!A:G,7,0),"")</f>
        <v>Dead</v>
      </c>
      <c r="K5" s="124" t="s">
        <v>39115</v>
      </c>
      <c r="L5" s="120" t="str">
        <f>IFERROR(VLOOKUP(D5,DB!A:I,9,0),"")</f>
        <v>Latis</v>
      </c>
    </row>
    <row r="6" spans="1:16" ht="15" customHeight="1">
      <c r="A6" s="118"/>
      <c r="B6" s="118" t="str">
        <f>IFERROR(VLOOKUP(D6,DB!A:K,11,0),"")</f>
        <v/>
      </c>
      <c r="C6" s="119"/>
      <c r="D6" s="120"/>
      <c r="E6" s="97"/>
      <c r="F6" s="122"/>
      <c r="G6" s="123">
        <f ca="1">IFERROR(NOW()-F6,"")</f>
        <v>45965.423095949074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45965.423095949074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45965.423095949074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45965.423095949074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45965.423095949074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45965.423095949074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45965.423095949074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45965.423095949074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45965.423095949074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45965.423095949074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45965.423095949074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45965.423095949074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45965.423095949074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45965.423095949074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45965.423095949074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45965.423095949074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45965.423095949074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45965.423095949074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45965.423095949074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45965.423095949074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45965.423095949074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45965.423095949074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45965.423095949074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45965.423095949074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45965.423095949074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45965.423095949074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45965.423095949074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45965.423095949074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45965.423095949074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45965.423095949074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45965.423095949074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45965.423095949074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45965.423095949074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45965.423095949074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45965.423095949074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45965.423095949074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45965.423095949074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45965.423095949074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45965.423095949074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45965.423095949074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45965.423095949074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45965.423095949074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45965.423095949074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45965.423095949074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45965.423095949074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45965.423095949074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45965.423095949074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45965.423095949074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45965.423095949074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45965.423095949074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45965.423095949074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45965.423095949074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45965.423095949074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45965.423095949074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45965.423095949074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45965.423095949074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45965.423095949074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45965.423095949074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45965.423095949074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45965.423095949074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45965.423095949074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45965.423095949074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45965.423095949074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45965.423095949074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45965.423095949074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45965.423095949074</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45965.423095949074</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73.591035763885884</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39.234218634257559</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16.761984837961791</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45965.423095949074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45965.423095949074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45965.423095949074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45965.423095949074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45965.423095949074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45965.423095949074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45965.423095949074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45965.423095949074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45965.423095949074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45965.423095949074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45965.423095949074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45965.423095949074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45965.423095949074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45965.423095949074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45965.423095949074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45965.423095949074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45965.423095949074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45965.423095949074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45965.423095949074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45965.423095949074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45965.423095949074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45965.423095949074</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45965.423095949074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45965.423095949074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45965.423095949074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45965.423095949074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45965.423095949074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45965.423095949074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45965.423095949074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45965.423095949074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45965.423095949074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45965.423095949074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45965.423095949074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45965.423095949074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45965.423095949074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45965.423095949074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45965.423095949074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45965.423095949074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45965.423095949074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45965.423095949074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45965.423095949074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45965.423095949074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45965.423095949074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45965.423095949074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45965.423095949074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45965.423095949074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45965.423095949074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45965.423095949074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45965.423095949074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45965.423095949074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45965.423095949074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45965.423095949074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45965.423095949074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45965.423095949074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45965.423095949074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45965.423095949074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45965.423095949074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45965.423095949074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45965.423095949074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45965.423095949074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45965.423095949074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45965.423095949074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45965.423095949074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45965.423095949074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45965.423095949074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45965.423095949074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45965.423095949074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45965.423095949074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45965.423095949074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45965.423095949074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45965.423095949074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45965.423095949074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45965.423095949074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45965.423095949074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45965.423095949074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45965.423095949074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45965.423095949074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45965.423095949074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45965.423095949074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45965.423095949074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45965.423095949074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45965.423095949074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45965.423095949074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45965.423095949074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45965.423095949074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45965.423095949074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45965.423095949074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45965.423095949074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45965.423095949074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45965.423095949074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45965.423095949074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45965.423095949074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45965.423095949074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45965.423095949074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45965.423095949074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45965.423095949074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45965.423095949074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45965.423095949074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45965.423095949074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45965.423095949074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45965.423095949074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45965.423095949074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45965.423095949074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45965.423095949074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45965.423095949074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45965.423095949074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45965.423095949074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45965.423095949074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45965.423095949074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45965.423095949074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45965.423095949074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45965.423095949074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45965.423095949074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45965.423095949074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45965.423095949074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45965.423095949074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45965.423095949074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45965.423095949074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45965.423095949074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45965.423095949074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45965.423095949074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45965.423095949074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45965.423095949074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45965.423095949074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45965.423095949074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45965.423095949074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45965.423095949074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45965.423095949074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45965.423095949074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45965.423095949074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45965.423095949074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45965.423095949074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45965.423095949074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45965.423095949074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45965.423095949074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45965.423095949074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45965.423095949074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45965.423095949074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45965.423095949074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45965.423095949074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45965.423095949074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45965.423095949074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45965.423095949074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45965.423095949074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45965.423095949074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45965.423095949074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45965.423095949074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45965.423095949074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45965.423095949074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45965.423095949074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45965.423095949074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45965.423095949074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45965.423095949074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45965.423095949074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45965.423095949074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45965.423095949074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45965.423095949074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45965.423095949074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45965.423095949074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45965.423095949074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45965.423095949074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45965.423095949074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45965.423095949074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45965.423095949074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45965.423095949074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45965.423095949074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45965.423095949074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45965.423095949074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45965.423095949074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45965.423095949074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45965.423095949074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45965.423095949074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45965.423095949074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45965.423095949074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45965.423095949074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45965.423095949074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45965.423095949074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45965.423095949074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45965.423095949074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45965.423095949074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45965.423095949074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45965.423095949074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45965.423095949074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45965.423095949074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45965.423095949074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45965.423095949074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45965.423095949074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45965.423095949074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45965.423095949074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45965.423095949074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45965.423095949074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45965.423095949074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45965.423095949074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45965.423095949074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45965.423095949074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45965.423095949074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45965.423095949074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45965.423095949074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45965.423095949074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45965.423095949074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45965.423095949074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45965.423095949074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45965.423095949074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45965.423095949074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45965.423095949074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45965.423095949074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45965.423095949074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45965.423095949074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45965.423095949074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45965.423095949074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45965.423095949074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45965.423095949074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45965.423095949074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45965.423095949074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45965.423095949074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45965.423095949074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45965.423095949074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45965.423095949074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45965.423095949074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45965.423095949074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45965.423095949074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45965.423095949074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45965.423095949074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45965.423095949074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45965.423095949074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45965.423095949074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45965.423095949074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45965.423095949074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45965.423095949074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45965.423095949074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45965.423095949074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45965.423095949074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45965.423095949074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45965.423095949074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45965.423095949074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45965.423095949074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45965.423095949074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45965.423095949074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45965.423095949074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45965.423095949074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45965.423095949074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45965.423095949074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45965.423095949074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45965.423095949074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45965.423095949074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45965.423095949074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45965.423095949074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45965.423095949074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45965.423095949074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45965.423095949074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45965.423095949074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45965.423095949074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45965.423095949074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45965.423095949074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45965.423095949074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45965.423095949074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45965.423095949074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45965.423095949074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45965.423095949074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45965.423095949074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45965.423095949074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45965.423095949074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45965.423095949074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45965.423095949074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45965.423095949074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45965.423095949074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45965.423095949074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45965.423095949074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45965.423095949074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45965.423095949074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45965.423095949074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45965.423095949074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45965.423095949074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45965.423095949074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45965.423095949074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45965.423095949074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45965.423095949074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45965.423095949074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45965.423095949074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45965.423095949074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45965.423095949074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45965.423095949074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45965.423095949074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45965.423095949074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45965.423095949074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45965.423095949074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45965.423095949074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45965.423095949074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45965.423095949074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45965.423095949074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45965.423095949074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45965.423095949074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45965.423095949074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45965.423095949074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45965.423095949074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45965.423095949074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45965.423095949074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45965.423095949074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45965.423095949074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45965.423095949074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45965.423095949074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45965.423095949074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45965.423095949074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45965.423095949074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45965.423095949074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45965.423095949074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45965.423095949074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45965.423095949074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45965.423095949074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45965.423095949074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45965.423095949074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45965.423095949074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45965.423095949074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45965.423095949074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45965.423095949074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45965.423095949074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45965.423095949074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45965.423095949074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45965.423095949074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45965.423095949074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45965.423095949074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45965.423095949074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45965.423095949074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45965.423095949074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45965.423095949074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45965.423095949074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45965.423095949074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45965.423095949074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45965.423095949074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45965.423095949074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45965.423095949074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45965.423095949074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45965.423095949074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45965.423095949074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45965.423095949074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45965.423095949074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45965.423095949074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45965.423095949074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45965.423095949074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45965.423095949074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45965.423095949074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45965.423095949074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45965.423095949074</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38753</v>
      </c>
      <c r="E2" s="102" t="s">
        <v>39021</v>
      </c>
      <c r="F2" s="175">
        <v>45965.407511574071</v>
      </c>
      <c r="G2" s="115">
        <f t="shared" ref="G2" ca="1" si="0">IFERROR(NOW()-F2,"-")</f>
        <v>1.5584375003527384E-2</v>
      </c>
      <c r="H2" s="171">
        <v>45965.401620370372</v>
      </c>
      <c r="I2" s="169" t="str">
        <f>IFERROR(VLOOKUP(D2,DB!A:F,6,0),"")</f>
        <v>Generator-SG</v>
      </c>
      <c r="J2" s="169" t="str">
        <f>IFERROR(VLOOKUP(D2,DB!A:G,7,0),"")</f>
        <v>Good</v>
      </c>
      <c r="K2" s="172" t="s">
        <v>39123</v>
      </c>
      <c r="L2" s="173" t="str">
        <f>IFERROR(VLOOKUP(D2,DB!A:I,9,0),"")</f>
        <v>Latis</v>
      </c>
    </row>
    <row r="3" spans="1:16383" ht="31.5" customHeight="1">
      <c r="A3" s="168"/>
      <c r="B3" s="169" t="str">
        <f>IFERROR(VLOOKUP(D3,DB!A:K,11,0),"")</f>
        <v/>
      </c>
      <c r="C3" s="170"/>
      <c r="D3" s="169"/>
      <c r="E3" s="102"/>
      <c r="F3" s="171"/>
      <c r="G3" s="115">
        <f ca="1">IFERROR(NOW()-F3,"-")</f>
        <v>45965.423095949074</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45965.423095949074</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45965.423095949074</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45965.423095949074</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45965.423095949074</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45965.423095949074</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45965.423095949074</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45965.423095949074</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45965.423095949074</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45965.423095949074</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45965.423095949074</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45965.423095949074</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45965.423095949074</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45965.423095949074</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45965.423095949074</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45965.423095949074</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45965.423095949074</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45965.423095949074</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45965.423095949074</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45965.423095949074</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45965.423095949074</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45965.423095949074</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45965.423095949074</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45965.423095949074</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45965.423095949074</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45965.423095949074</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45965.423095949074</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45965.423095949074</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45965.423095949074</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45965.423095949074</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45965.423095949074</v>
      </c>
      <c r="H33" s="171"/>
      <c r="I33" s="169" t="str">
        <f>IFERROR(VLOOKUP(D33,DB!A:F,6,0),"")</f>
        <v/>
      </c>
      <c r="J33" s="102" t="str">
        <f>IFERROR(VLOOKUP(D33,DB!A:G,7,0),"")</f>
        <v/>
      </c>
      <c r="K33" s="172"/>
      <c r="L33" s="173" t="str">
        <f>IFERROR(VLOOKUP(D33,DB!A:I,9,0),"")</f>
        <v/>
      </c>
    </row>
    <row r="34" spans="1:12" ht="31.5" customHeight="1">
      <c r="A34" s="168"/>
      <c r="B34" s="169" t="str">
        <f>IFERROR(VLOOKUP(D34,DB!A:K,11,0),"")</f>
        <v/>
      </c>
      <c r="C34" s="170"/>
      <c r="D34" s="169"/>
      <c r="E34" s="174"/>
      <c r="F34" s="171"/>
      <c r="G34" s="115">
        <f ca="1">IFERROR(NOW()-F34,"-")</f>
        <v>45965.423095949074</v>
      </c>
      <c r="H34" s="171"/>
      <c r="I34" s="169" t="str">
        <f>IFERROR(VLOOKUP(D34,DB!A:F,6,0),"")</f>
        <v/>
      </c>
      <c r="J34" s="102" t="str">
        <f>IFERROR(VLOOKUP(D34,DB!A:G,7,0),"")</f>
        <v/>
      </c>
      <c r="K34" s="172"/>
      <c r="L34" s="173" t="str">
        <f>IFERROR(VLOOKUP(D34,DB!A:I,9,0),"")</f>
        <v/>
      </c>
    </row>
    <row r="35" spans="1:12" ht="31.5" customHeight="1">
      <c r="A35" s="168"/>
      <c r="B35" s="169" t="str">
        <f>IFERROR(VLOOKUP(D35,DB!A:K,11,0),"")</f>
        <v/>
      </c>
      <c r="C35" s="170"/>
      <c r="D35" s="169"/>
      <c r="E35" s="174"/>
      <c r="F35" s="171"/>
      <c r="G35" s="115">
        <f ca="1">IFERROR(NOW()-F35,"-")</f>
        <v>45965.423095949074</v>
      </c>
      <c r="H35" s="171"/>
      <c r="I35" s="169" t="str">
        <f>IFERROR(VLOOKUP(D35,DB!A:F,6,0),"")</f>
        <v/>
      </c>
      <c r="J35" s="102" t="str">
        <f>IFERROR(VLOOKUP(D35,DB!A:G,7,0),"")</f>
        <v/>
      </c>
      <c r="K35" s="172"/>
      <c r="L35" s="173" t="str">
        <f>IFERROR(VLOOKUP(D35,DB!A:I,9,0),"")</f>
        <v/>
      </c>
    </row>
    <row r="36" spans="1:12" ht="31.5" customHeight="1">
      <c r="A36" s="103"/>
      <c r="B36" s="102" t="str">
        <f>IFERROR(VLOOKUP(D36,DB!A:K,11,0),"")</f>
        <v/>
      </c>
      <c r="C36" s="104"/>
      <c r="D36" s="102"/>
      <c r="E36" s="105"/>
      <c r="F36" s="106"/>
      <c r="G36" s="76">
        <f ca="1">IFERROR(NOW()-F36,"-")</f>
        <v>45965.423095949074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45965.423095949074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45965.423095949074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45965.423095949074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45965.423095949074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45965.423095949074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45965.423095949074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45965.423095949074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45965.423095949074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45965.423095949074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45965.423095949074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45965.423095949074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45965.423095949074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45965.423095949074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45965.423095949074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45965.423095949074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45965.423095949074</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45965.423095949074</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45965.423095949074</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45965.423095949074</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2025-11-04T07:11:20Z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