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259" documentId="120_S{2AC9BD13-BADA-5192-A53E-5A8FF88502F6}" xr6:coauthVersionLast="47" xr6:coauthVersionMax="47" xr10:uidLastSave="{260613FB-0377-473D-91F5-835A455EA6BC}"/>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G5" i="1"/>
  <c r="D3" i="3"/>
  <c r="D4" i="3"/>
  <c r="D5" i="3"/>
  <c r="D6" i="3"/>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D967" i="3"/>
  <c r="G2" i="9"/>
  <c r="G3" i="9"/>
  <c r="G4" i="9"/>
  <c r="B3" i="1"/>
  <c r="G3" i="1"/>
  <c r="I3" i="1"/>
  <c r="J3" i="1"/>
  <c r="L3" i="1"/>
  <c r="B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G2" i="1"/>
  <c r="B5" i="5"/>
  <c r="G5" i="5"/>
  <c r="I5" i="5"/>
  <c r="J5" i="5"/>
  <c r="L5"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<sst xmlns="http://schemas.openxmlformats.org/spreadsheetml/2006/main" count="180288" uniqueCount="39129">
  <si>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</si>
  <si>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</si>
  <si>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</si>
  <si>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</si>
  <si>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</si>
  <si>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</si>
  <si>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</si>
  <si>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</si>
  <si>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</si>
  <si>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</si>
  <si>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</si>
  <si>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</si>
  <si>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</si>
  <si>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</si>
  <si>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</si>
  <si>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</si>
  <si>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</si>
  <si>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</si>
  <si>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</si>
  <si>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</si>
  <si>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</si>
  <si>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</si>
  <si>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</si>
  <si>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</si>
  <si>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</si>
  <si>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</si>
  <si>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</si>
  <si>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</si>
  <si>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</si>
  <si>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</si>
  <si>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</si>
  <si>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</si>
  <si>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</si>
  <si>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</si>
  <si>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</si>
  <si>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</si>
  <si>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</si>
  <si>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</si>
  <si>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</si>
  <si>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</si>
  <si>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</si>
  <si>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</si>
  <si>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</si>
  <si>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</si>
  <si>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</si>
  <si>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</si>
  <si>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</si>
  <si>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</si>
  <si>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</si>
  <si>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</si>
  <si>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</si>
  <si>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</si>
  <si>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</si>
  <si>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</si>
  <si>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</si>
  <si>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</si>
  <si>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</si>
  <si>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</si>
  <si>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</si>
  <si>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</si>
  <si>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</si>
  <si>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</si>
  <si>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</si>
  <si>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</si>
  <si>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</si>
  <si>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</si>
  <si>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</si>
  <si>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</si>
  <si>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</si>
  <si>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</si>
  <si>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</si>
  <si>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</si>
  <si>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</si>
  <si>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</si>
  <si>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</si>
  <si>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</si>
  <si>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</si>
  <si>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</si>
  <si>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</si>
  <si>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</si>
  <si>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</si>
  <si>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</si>
  <si>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</si>
  <si>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</si>
  <si>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</si>
  <si>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</si>
  <si>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</si>
  <si>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</si>
  <si>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</si>
  <si>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</si>
  <si>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</si>
  <si>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</si>
  <si>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</si>
  <si>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</si>
  <si>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</si>
  <si>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</si>
  <si>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</si>
  <si>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</si>
  <si>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</si>
  <si>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</si>
  <si>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</si>
  <si>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</si>
  <si>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</si>
  <si>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</si>
  <si>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</si>
  <si>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</si>
  <si>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</si>
  <si>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</si>
  <si>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</si>
  <si>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</si>
  <si>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</si>
  <si>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</si>
  <si>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</si>
  <si>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</si>
  <si>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</si>
  <si>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</si>
  <si>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</si>
  <si>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</si>
  <si>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</si>
  <si>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</si>
  <si>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</si>
  <si>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</si>
  <si>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</si>
  <si>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</si>
  <si>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</si>
  <si>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</si>
  <si>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</si>
  <si>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</si>
  <si>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</si>
  <si>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</si>
  <si>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</si>
  <si>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</si>
  <si>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</si>
  <si>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</si>
  <si>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</si>
  <si>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</si>
  <si>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</si>
  <si>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</si>
  <si>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</si>
  <si>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</si>
  <si>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</si>
  <si>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</si>
  <si>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</si>
  <si>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</si>
  <si>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</si>
  <si>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</si>
  <si>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</si>
  <si>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</si>
  <si>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</si>
  <si>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</si>
  <si>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</si>
  <si>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</si>
  <si>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</si>
  <si>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</si>
  <si>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</si>
  <si>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</si>
  <si>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</si>
  <si>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</si>
  <si>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</si>
  <si>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</si>
  <si>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</si>
  <si>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</si>
  <si>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</si>
  <si>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</si>
  <si>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</si>
  <si>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</si>
  <si>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</si>
  <si>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</si>
  <si>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</si>
  <si>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</si>
  <si>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</si>
  <si>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</si>
  <si>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</si>
  <si>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</si>
  <si>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</si>
  <si>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</si>
  <si>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</si>
  <si>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</si>
  <si>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</si>
  <si>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</si>
  <si>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</si>
  <si>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</si>
  <si>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</si>
  <si>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</si>
  <si>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</si>
  <si>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</si>
  <si>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</si>
  <si>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</si>
  <si>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</si>
  <si>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</si>
  <si>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</si>
  <si>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</si>
  <si>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</si>
  <si>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</si>
  <si>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</si>
  <si>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</si>
  <si>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</si>
  <si>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</si>
  <si>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</si>
  <si>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</si>
  <si>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</si>
  <si>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</si>
  <si>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</si>
  <si>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</si>
  <si>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</si>
  <si>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</si>
  <si>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</si>
  <si>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</si>
  <si>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</si>
  <si>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</si>
  <si>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</si>
  <si>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</si>
  <si>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</si>
  <si>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</si>
  <si>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</si>
  <si>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</si>
  <si>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</si>
  <si>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</si>
  <si>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</si>
  <si>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</si>
  <si>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</si>
  <si>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</si>
  <si>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</si>
  <si>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</si>
  <si>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</si>
  <si>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</si>
  <si>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</si>
  <si>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</si>
  <si>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</si>
  <si>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</si>
  <si>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</si>
  <si>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</si>
  <si>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</si>
  <si>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</si>
  <si>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</si>
  <si>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</si>
  <si>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</si>
  <si>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</si>
  <si>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</si>
  <si>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</si>
  <si>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</si>
  <si>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</si>
  <si>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</si>
  <si>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</si>
  <si>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</si>
  <si>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</si>
  <si>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</si>
  <si>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</si>
  <si>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</si>
  <si>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</si>
  <si>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</si>
  <si>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</si>
  <si>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</si>
  <si>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</si>
  <si>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</si>
  <si>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</si>
  <si>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</si>
  <si>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</si>
  <si>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</si>
  <si>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</si>
  <si>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</si>
  <si>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</si>
  <si>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</si>
  <si>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</si>
  <si>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</si>
  <si>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</si>
  <si>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</si>
  <si>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</si>
  <si>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</si>
  <si>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</si>
  <si>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</si>
  <si>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</si>
  <si>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</si>
  <si>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</si>
  <si>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</si>
  <si>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</si>
  <si>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</si>
  <si>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</si>
  <si>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</si>
  <si>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</si>
  <si>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</si>
  <si>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</si>
  <si>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</si>
  <si>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</si>
  <si>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</si>
  <si>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</si>
  <si>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</si>
  <si>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</si>
  <si>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</si>
  <si>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</si>
  <si>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</si>
  <si>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</si>
  <si>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</si>
  <si>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</si>
  <si>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</si>
  <si>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</si>
  <si>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</si>
  <si>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</si>
  <si>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</si>
  <si>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</si>
  <si>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</si>
  <si>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</si>
  <si>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</si>
  <si>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</si>
  <si>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</si>
  <si>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</si>
  <si>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</si>
  <si>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</si>
  <si>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</si>
  <si>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</si>
  <si>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</si>
  <si>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</si>
  <si>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</si>
  <si>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</si>
  <si>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</si>
  <si>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</si>
  <si>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</si>
  <si>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</si>
  <si>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</si>
  <si>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</si>
  <si>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</si>
  <si>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</si>
  <si>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</si>
  <si>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</si>
  <si>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</si>
  <si>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</si>
  <si>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</si>
  <si>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</si>
  <si>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</si>
  <si>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</si>
  <si>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</si>
  <si>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</si>
  <si>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</si>
  <si>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</si>
  <si>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</si>
  <si>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</si>
  <si>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</si>
  <si>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</si>
  <si>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</si>
  <si>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</si>
  <si>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</si>
  <si>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</si>
  <si>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</si>
  <si>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</si>
  <si>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</si>
  <si>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</si>
  <si>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</si>
  <si>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</si>
  <si>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</si>
  <si>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</si>
  <si>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</si>
  <si>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</si>
  <si>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</si>
  <si>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</si>
  <si>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</si>
  <si>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</si>
  <si>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</si>
  <si>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</si>
  <si>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</si>
  <si>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</si>
  <si>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</si>
  <si>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</si>
  <si>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</si>
  <si>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</si>
  <si>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</si>
  <si>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</si>
  <si>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</si>
  <si>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</si>
  <si>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</si>
  <si>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</si>
  <si>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</si>
  <si>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</si>
  <si>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</si>
  <si>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</si>
  <si>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</si>
  <si>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</si>
  <si>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</si>
  <si>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</si>
  <si>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</si>
  <si>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</si>
  <si>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</si>
  <si>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</si>
  <si>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</si>
  <si>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</si>
  <si>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</si>
  <si>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</si>
  <si>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</si>
  <si>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</si>
  <si>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</si>
  <si>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</si>
  <si>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</si>
  <si>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</si>
  <si>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</si>
  <si>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</si>
  <si>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</si>
  <si>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</si>
  <si>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</si>
  <si>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</si>
  <si>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</si>
  <si>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</si>
  <si>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</si>
  <si>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</si>
  <si>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</si>
  <si>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</si>
  <si>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</si>
  <si>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</si>
  <si>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</si>
  <si>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</si>
  <si>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</si>
  <si>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</si>
  <si>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</si>
  <si>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</si>
  <si>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</si>
  <si>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</si>
  <si>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</si>
  <si>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</si>
  <si>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</si>
  <si>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</si>
  <si>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</si>
  <si>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</si>
  <si>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</si>
  <si>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</si>
  <si>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</si>
  <si>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</si>
  <si>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</si>
  <si>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</si>
  <si>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</si>
  <si>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</si>
  <si>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</si>
  <si>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</si>
  <si>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</si>
  <si>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</si>
  <si>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</si>
  <si>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</si>
  <si>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</si>
  <si>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</si>
  <si>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</si>
  <si>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</si>
  <si>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</si>
  <si>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</si>
  <si>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</si>
  <si>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</si>
  <si>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</si>
  <si>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</si>
  <si>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</si>
  <si>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</si>
  <si>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</si>
  <si>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</si>
  <si>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</si>
  <si>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</si>
  <si>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</si>
  <si>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</si>
  <si>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</si>
  <si>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</si>
  <si>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</si>
  <si>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</si>
  <si>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</si>
  <si>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</si>
  <si>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</si>
  <si>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</si>
  <si>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</si>
  <si>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</si>
  <si>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</si>
  <si>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</si>
  <si>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</si>
  <si>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</si>
  <si>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</si>
  <si>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</si>
  <si>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</si>
  <si>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</si>
  <si>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</si>
  <si>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</si>
  <si>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</si>
  <si>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</si>
  <si>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</si>
  <si>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</si>
  <si>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</si>
  <si>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</si>
  <si>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</si>
  <si>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</si>
  <si>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</si>
  <si>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</si>
  <si>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</si>
  <si>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</si>
  <si>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</si>
  <si>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</si>
  <si>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</si>
  <si>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</si>
  <si>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</si>
  <si>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</si>
  <si>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</si>
  <si>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</si>
  <si>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</si>
  <si>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</si>
  <si>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</si>
  <si>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</si>
  <si>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</si>
  <si>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</si>
  <si>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</si>
  <si>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</si>
  <si>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</si>
  <si>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</si>
  <si>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</si>
  <si>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</si>
  <si>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</si>
  <si>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</si>
  <si>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</si>
  <si>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</si>
  <si>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</si>
  <si>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</si>
  <si>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</si>
  <si>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</si>
  <si>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</si>
  <si>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</si>
  <si>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</si>
  <si>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</si>
  <si>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</si>
  <si>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</si>
  <si>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</si>
  <si>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</si>
  <si>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</si>
  <si>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</si>
  <si>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</si>
  <si>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</si>
  <si>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</si>
  <si>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</si>
  <si>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</si>
  <si>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</si>
  <si>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</si>
  <si>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</si>
  <si>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</si>
  <si>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</si>
  <si>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</si>
  <si>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</si>
  <si>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</si>
  <si>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</si>
  <si>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</si>
  <si>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</si>
  <si>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</si>
  <si>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</si>
  <si>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</si>
  <si>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</si>
  <si>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</si>
  <si>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</si>
  <si>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</si>
  <si>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</si>
  <si>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</si>
  <si>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</si>
  <si>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</si>
  <si>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</si>
  <si>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</si>
  <si>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</si>
  <si>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</si>
  <si>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</si>
  <si>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</si>
  <si>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</si>
  <si>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</si>
  <si>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</si>
  <si>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</si>
  <si>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</si>
  <si>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</si>
  <si>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</si>
  <si>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</si>
  <si>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</si>
  <si>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</si>
  <si>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</si>
  <si>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</si>
  <si>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</si>
  <si>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</si>
  <si>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</si>
  <si>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</si>
  <si>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</si>
  <si>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</si>
  <si>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</si>
  <si>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</si>
  <si>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</si>
  <si>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</si>
  <si>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</si>
  <si>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</si>
  <si>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</si>
  <si>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</si>
  <si>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</si>
  <si>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</si>
  <si>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</si>
  <si>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</si>
  <si>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</si>
  <si>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</si>
  <si>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</si>
  <si>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</si>
  <si>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</si>
  <si>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</si>
  <si>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</si>
  <si>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</si>
  <si>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</si>
  <si>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</si>
  <si>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</si>
  <si>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</si>
  <si>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</si>
  <si>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</si>
  <si>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</si>
  <si>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</si>
  <si>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</si>
  <si>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</si>
  <si>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</si>
  <si>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</si>
  <si>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</si>
  <si>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</si>
  <si>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</si>
  <si>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</si>
  <si>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</si>
  <si>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</si>
  <si>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</si>
  <si>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</si>
  <si>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</si>
  <si>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</si>
  <si>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</si>
  <si>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</si>
  <si>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</si>
  <si>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</si>
  <si>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</si>
  <si>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</si>
  <si>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</si>
  <si>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</si>
  <si>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</si>
  <si>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</si>
  <si>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</si>
  <si>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</si>
  <si>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</si>
  <si>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</si>
  <si>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</si>
  <si>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</si>
  <si>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</si>
  <si>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</si>
  <si>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</si>
  <si>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</si>
  <si>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</si>
  <si>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</si>
  <si>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</si>
  <si>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</si>
  <si>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</si>
  <si>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</si>
  <si>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</si>
  <si>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</si>
  <si>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</si>
  <si>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</si>
  <si>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</si>
  <si>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</si>
  <si>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</si>
  <si>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</si>
  <si>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</si>
  <si>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</si>
  <si>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</si>
  <si>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</si>
  <si>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</si>
  <si>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</si>
  <si>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</si>
  <si>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</si>
  <si>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</si>
  <si>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</si>
  <si>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</si>
  <si>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</si>
  <si>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</si>
  <si>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</si>
  <si>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</si>
  <si>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</si>
  <si>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</si>
  <si>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</si>
  <si>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</si>
  <si>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</si>
  <si>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</si>
  <si>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</si>
  <si>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</si>
  <si>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</si>
  <si>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</si>
  <si>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</si>
  <si>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</si>
  <si>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</si>
  <si>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</si>
  <si>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</si>
  <si>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</si>
  <si>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</si>
  <si>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</si>
  <si>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</si>
  <si>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</si>
  <si>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</si>
  <si>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</si>
  <si>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</si>
  <si>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</si>
  <si>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</si>
  <si>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</si>
  <si>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</si>
  <si>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</si>
  <si>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</si>
  <si>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</si>
  <si>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</si>
  <si>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</si>
  <si>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</si>
  <si>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</si>
  <si>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</si>
  <si>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</si>
  <si>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</si>
  <si>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</si>
  <si>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</si>
  <si>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</si>
  <si>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</si>
  <si>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</si>
  <si>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</si>
  <si>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</si>
  <si>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</si>
  <si>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</si>
  <si>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</si>
  <si>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</si>
  <si>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</si>
  <si>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</si>
  <si>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</si>
  <si>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</si>
  <si>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</si>
  <si>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</si>
  <si>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</si>
  <si>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</si>
  <si>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</si>
  <si>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</si>
  <si>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</si>
  <si>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</si>
  <si>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</si>
  <si>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</si>
  <si>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</si>
  <si>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</si>
  <si>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</si>
  <si>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</si>
  <si>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</si>
  <si>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</si>
  <si>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</si>
  <si>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</si>
  <si>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</si>
  <si>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</si>
  <si>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</si>
  <si>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</si>
  <si>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</si>
  <si>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</si>
  <si>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</si>
  <si>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</si>
  <si>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</si>
  <si>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</si>
  <si>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</si>
  <si>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</si>
  <si>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</si>
  <si>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</si>
  <si>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</si>
  <si>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</si>
  <si>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</si>
  <si>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</si>
  <si>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</si>
  <si>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</si>
  <si>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</si>
  <si>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</si>
  <si>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</si>
  <si>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</si>
  <si>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</si>
  <si>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</si>
  <si>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</si>
  <si>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</si>
  <si>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</si>
  <si>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</si>
  <si>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</si>
  <si>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</si>
  <si>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</si>
  <si>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</si>
  <si>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</si>
  <si>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</si>
  <si>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</si>
  <si>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</si>
  <si>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</si>
  <si>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</si>
  <si>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</si>
  <si>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</si>
  <si>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</si>
  <si>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</si>
  <si>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</si>
  <si>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</si>
  <si>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</si>
  <si>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</si>
  <si>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</si>
  <si>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</si>
  <si>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</si>
  <si>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</si>
  <si>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</si>
  <si>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</si>
  <si>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</si>
  <si>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</si>
  <si>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</si>
  <si>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</si>
  <si>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</si>
  <si>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</si>
  <si>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</si>
  <si>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</si>
  <si>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</si>
  <si>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</si>
  <si>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</si>
  <si>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</si>
  <si>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</si>
  <si>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</si>
  <si>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</si>
  <si>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</si>
  <si>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</si>
  <si>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</si>
  <si>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</si>
  <si>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</si>
  <si>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</si>
  <si>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</si>
  <si>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</si>
  <si>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</si>
  <si>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</si>
  <si>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</si>
  <si>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</si>
  <si>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</si>
  <si>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</si>
  <si>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</si>
  <si>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</si>
  <si>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</si>
  <si>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</si>
  <si>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</si>
  <si>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</si>
  <si>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</si>
  <si>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</si>
  <si>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</si>
  <si>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</si>
  <si>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</si>
  <si>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</si>
  <si>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</si>
  <si>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</si>
  <si>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</si>
  <si>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</si>
  <si>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</si>
  <si>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</si>
  <si>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</si>
  <si>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</si>
  <si>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</si>
  <si>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</si>
  <si>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</si>
  <si>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</si>
  <si>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</si>
  <si>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</si>
  <si>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</si>
  <si>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</si>
  <si>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</si>
  <si>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</si>
  <si>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</si>
  <si>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</si>
  <si>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</si>
  <si>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</si>
  <si>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</si>
  <si>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</si>
  <si>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</si>
  <si>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</si>
  <si>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</si>
  <si>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</si>
  <si>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</si>
  <si>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</si>
  <si>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</si>
  <si>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</si>
  <si>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</si>
  <si>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</si>
  <si>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</si>
  <si>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</si>
  <si>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</si>
  <si>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</si>
  <si>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</si>
  <si>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</si>
  <si>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</si>
  <si>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</si>
  <si>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</si>
  <si>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</si>
  <si>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</si>
  <si>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</si>
  <si>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</si>
  <si>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</si>
  <si>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</si>
  <si>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</si>
  <si>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</si>
  <si>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</si>
  <si>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</si>
  <si>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</si>
  <si>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</si>
  <si>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</si>
  <si>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</si>
  <si>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</si>
  <si>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</si>
  <si>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</si>
  <si>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</si>
  <si>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</si>
  <si>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</si>
  <si>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</si>
  <si>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</si>
  <si>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</si>
  <si>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</si>
  <si>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</si>
  <si>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</si>
  <si>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</si>
  <si>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</si>
  <si>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</si>
  <si>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</si>
  <si>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</si>
  <si>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</si>
  <si>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</si>
  <si>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</si>
  <si>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</si>
  <si>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</si>
  <si>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</si>
  <si>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</si>
  <si>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</si>
  <si>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</si>
  <si>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</si>
  <si>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</si>
  <si>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</si>
  <si>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</si>
  <si>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</si>
  <si>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</si>
  <si>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</si>
  <si>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</si>
  <si>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</si>
  <si>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</si>
  <si>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</si>
  <si>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</si>
  <si>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</si>
  <si>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</si>
  <si>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</si>
  <si>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</si>
  <si>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</si>
  <si>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</si>
  <si>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</si>
  <si>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</si>
  <si>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</si>
  <si>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</si>
  <si>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</si>
  <si>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</si>
  <si>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</si>
  <si>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</si>
  <si>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</si>
  <si>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</si>
  <si>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</si>
  <si>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</si>
  <si>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</si>
  <si>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</si>
  <si>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</si>
  <si>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</si>
  <si>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</si>
  <si>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</si>
  <si>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</si>
  <si>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</si>
  <si>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</si>
  <si>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</si>
  <si>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</si>
  <si>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</si>
  <si>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</si>
  <si>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</si>
  <si>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</si>
  <si>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</si>
  <si>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</si>
  <si>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</si>
  <si>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</si>
  <si>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</si>
  <si>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</si>
  <si>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</si>
  <si>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</si>
  <si>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</si>
  <si>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</si>
  <si>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</si>
  <si>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</si>
  <si>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</si>
  <si>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</si>
  <si>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</si>
  <si>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</si>
  <si>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</si>
  <si>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</si>
  <si>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</si>
  <si>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</si>
  <si>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</si>
  <si>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</si>
  <si>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</si>
  <si>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</si>
  <si>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</si>
  <si>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</si>
  <si>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</si>
  <si>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</si>
  <si>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</si>
  <si>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</si>
  <si>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</si>
  <si>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</si>
  <si>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</si>
  <si>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</si>
  <si>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</si>
  <si>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</si>
  <si>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</si>
  <si>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</si>
  <si>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</si>
  <si>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</si>
  <si>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</si>
  <si>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</si>
  <si>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</si>
  <si>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</si>
  <si>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</si>
  <si>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</si>
  <si>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</si>
  <si>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</si>
  <si>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</si>
  <si>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</si>
  <si>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</si>
  <si>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</si>
  <si>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</si>
  <si>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</si>
  <si>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</si>
  <si>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</si>
  <si>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</si>
  <si>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</si>
  <si>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</si>
  <si>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</si>
  <si>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</si>
  <si>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</si>
  <si>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</si>
  <si>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</si>
  <si>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</si>
  <si>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</si>
  <si>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</si>
  <si>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</si>
  <si>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</si>
  <si>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</si>
  <si>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</si>
  <si>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</si>
  <si>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</si>
  <si>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</si>
  <si>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</si>
  <si>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</si>
  <si>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</si>
  <si>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</si>
  <si>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</si>
  <si>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</si>
  <si>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</si>
  <si>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</si>
  <si>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</si>
  <si>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</si>
  <si>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</si>
  <si>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</si>
  <si>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</si>
  <si>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</si>
  <si>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</si>
  <si>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</si>
  <si>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</si>
  <si>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</si>
  <si>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</si>
  <si>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</si>
  <si>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</si>
  <si>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</si>
  <si>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</si>
  <si>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</si>
  <si>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</si>
  <si>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</si>
  <si>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</si>
  <si>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</si>
  <si>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</si>
  <si>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</si>
  <si>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</si>
  <si>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</si>
  <si>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</si>
  <si>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</si>
  <si>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</si>
  <si>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</si>
  <si>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</si>
  <si>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</si>
  <si>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</si>
  <si>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</si>
  <si>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</si>
  <si>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</si>
  <si>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</si>
  <si>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</si>
  <si>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</si>
  <si>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</si>
  <si>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</si>
  <si>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</si>
  <si>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</si>
  <si>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</si>
  <si>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</si>
  <si>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</si>
  <si>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</si>
  <si>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</si>
  <si>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</si>
  <si>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</si>
  <si>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</si>
  <si>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</si>
  <si>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</si>
  <si>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</si>
  <si>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</si>
  <si>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</si>
  <si>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</si>
  <si>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</si>
  <si>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</si>
  <si>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</si>
  <si>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</si>
  <si>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</si>
  <si>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</si>
  <si>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</si>
  <si>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</si>
  <si>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</si>
  <si>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</si>
  <si>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</si>
  <si>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</si>
  <si>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</si>
  <si>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</si>
  <si>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</si>
  <si>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</si>
  <si>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</si>
  <si>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</si>
  <si>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</si>
  <si>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</si>
  <si>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</si>
  <si>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</si>
  <si>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</si>
  <si>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</si>
  <si>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</si>
  <si>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</si>
  <si>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</si>
  <si>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</si>
  <si>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</si>
  <si>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</si>
  <si>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</si>
  <si>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</si>
  <si>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</si>
  <si>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</si>
  <si>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</si>
  <si>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</si>
  <si>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</si>
  <si>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</si>
  <si>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</si>
  <si>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</si>
  <si>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</si>
  <si>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</si>
  <si>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</si>
  <si>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</si>
  <si>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</si>
  <si>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</si>
  <si>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</si>
  <si>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</si>
  <si>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</si>
  <si>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</si>
  <si>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</si>
  <si>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</si>
  <si>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</si>
  <si>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</si>
  <si>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</si>
  <si>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</si>
  <si>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</si>
  <si>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</si>
  <si>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</si>
  <si>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</si>
  <si>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</si>
  <si>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</si>
  <si>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</si>
  <si>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</si>
  <si>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</si>
  <si>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</si>
  <si>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</si>
  <si>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</si>
  <si>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</si>
  <si>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</si>
  <si>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</si>
  <si>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</si>
  <si>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</si>
  <si>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</si>
  <si>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</si>
  <si>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</si>
  <si>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</si>
  <si>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</si>
  <si>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</si>
  <si>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</si>
  <si>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</si>
  <si>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</si>
  <si>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</si>
  <si>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</si>
  <si>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</si>
  <si>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</si>
  <si>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</si>
  <si>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</si>
  <si>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</si>
  <si>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</si>
  <si>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</si>
  <si>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</si>
  <si>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</si>
  <si>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</si>
  <si>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</si>
  <si>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</si>
  <si>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</si>
  <si>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</si>
  <si>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</si>
  <si>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</si>
  <si>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</si>
  <si>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</si>
  <si>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</si>
  <si>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</si>
  <si>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</si>
  <si>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</si>
  <si>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</si>
  <si>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</si>
  <si>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</si>
  <si>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</si>
  <si>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</si>
  <si>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</si>
  <si>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</si>
  <si>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</si>
  <si>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</si>
  <si>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</si>
  <si>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</si>
  <si>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</si>
  <si>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</si>
  <si>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</si>
  <si>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</si>
  <si>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</si>
  <si>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</si>
  <si>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</si>
  <si>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</si>
  <si>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</si>
  <si>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</si>
  <si>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</si>
  <si>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</si>
  <si>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</si>
  <si>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</si>
  <si>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</si>
  <si>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</si>
  <si>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</si>
  <si>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</si>
  <si>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</si>
  <si>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</si>
  <si>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</si>
  <si>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</si>
  <si>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</si>
  <si>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</si>
  <si>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</si>
  <si>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</si>
  <si>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</si>
  <si>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</si>
  <si>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</si>
  <si>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</si>
  <si>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</si>
  <si>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</si>
  <si>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</si>
  <si>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</si>
  <si>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</si>
  <si>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</si>
  <si>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</si>
  <si>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</si>
  <si>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</si>
  <si>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</si>
  <si>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</si>
  <si>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</si>
  <si>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</si>
  <si>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</si>
  <si>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</si>
  <si>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</si>
  <si>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</si>
  <si>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</si>
  <si>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</si>
  <si>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</si>
  <si>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</si>
  <si>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</si>
  <si>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</si>
  <si>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</si>
  <si>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</si>
  <si>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</si>
  <si>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</si>
  <si>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</si>
  <si>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</si>
  <si>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</si>
  <si>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</si>
  <si>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</si>
  <si>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</si>
  <si>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</si>
  <si>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</si>
  <si>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</si>
  <si>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</si>
  <si>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</si>
  <si>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</si>
  <si>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</si>
  <si>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</si>
  <si>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</si>
  <si>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</si>
  <si>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</si>
  <si>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</si>
  <si>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</si>
  <si>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</si>
  <si>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</si>
  <si>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</si>
  <si>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</si>
  <si>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</si>
  <si>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</si>
  <si>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</si>
  <si>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</si>
  <si>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</si>
  <si>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</si>
  <si>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</si>
  <si>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</si>
  <si>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</si>
  <si>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</si>
  <si>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</si>
  <si>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</si>
  <si>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</si>
  <si>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</si>
  <si>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</si>
  <si>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</si>
  <si>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</si>
  <si>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</si>
  <si>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</si>
  <si>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</si>
  <si>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</si>
  <si>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</si>
  <si>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</si>
  <si>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</si>
  <si>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</si>
  <si>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</si>
  <si>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</si>
  <si>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</si>
  <si>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</si>
  <si>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</si>
  <si>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</si>
  <si>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</si>
  <si>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</si>
  <si>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</si>
  <si>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</si>
  <si>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</si>
  <si>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</si>
  <si>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</si>
  <si>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</si>
  <si>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</si>
  <si>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</si>
  <si>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</si>
  <si>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</si>
  <si>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</si>
  <si>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</si>
  <si>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</si>
  <si>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</si>
  <si>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</si>
  <si>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</si>
  <si>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</si>
  <si>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</si>
  <si>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</si>
  <si>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</si>
  <si>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</si>
  <si>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</si>
  <si>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</si>
  <si>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</si>
  <si>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</si>
  <si>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</si>
  <si>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</si>
  <si>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</si>
  <si>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</si>
  <si>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</si>
  <si>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</si>
  <si>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</si>
  <si>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</si>
  <si>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</si>
  <si>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</si>
  <si>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</si>
  <si>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</si>
  <si>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</si>
  <si>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</si>
  <si>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</si>
  <si>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</si>
  <si>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</si>
  <si>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</si>
  <si>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</si>
  <si>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</si>
  <si>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</si>
  <si>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</si>
  <si>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</si>
  <si>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</si>
  <si>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</si>
  <si>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</si>
  <si>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</si>
  <si>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</si>
  <si>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</si>
  <si>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</si>
  <si>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</si>
  <si>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</si>
  <si>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</si>
  <si>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</si>
  <si>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</si>
  <si>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</si>
  <si>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</si>
  <si>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</si>
  <si>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</si>
  <si>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</si>
  <si>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</si>
  <si>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</si>
  <si>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</si>
  <si>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</si>
  <si>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</si>
  <si>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</si>
  <si>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</si>
  <si>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</si>
  <si>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</si>
  <si>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</si>
  <si>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</si>
  <si>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</si>
  <si>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</si>
  <si>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</si>
  <si>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</si>
  <si>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</si>
  <si>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</si>
  <si>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</si>
  <si>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</si>
  <si>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</si>
  <si>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</si>
  <si>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</si>
  <si>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</si>
  <si>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</si>
  <si>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</si>
  <si>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</si>
  <si>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</si>
  <si>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</si>
  <si>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</si>
  <si>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</si>
  <si>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</si>
  <si>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</si>
  <si>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</si>
  <si>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</si>
  <si>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</si>
  <si>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</si>
  <si>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</si>
  <si>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</si>
  <si>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</si>
  <si>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</si>
  <si>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</si>
  <si>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</si>
  <si>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</si>
  <si>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</si>
  <si>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</si>
  <si>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</si>
  <si>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</si>
  <si>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</si>
  <si>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</si>
  <si>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</si>
  <si>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</si>
  <si>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</si>
  <si>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</si>
  <si>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</si>
  <si>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</si>
  <si>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</si>
  <si>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</si>
  <si>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</si>
  <si>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</si>
  <si>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</si>
  <si>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</si>
  <si>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</si>
  <si>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</si>
  <si>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</si>
  <si>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</si>
  <si>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</si>
  <si>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</si>
  <si>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</si>
  <si>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</si>
  <si>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</si>
  <si>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</si>
  <si>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</si>
  <si>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</si>
  <si>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</si>
  <si>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</si>
  <si>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</si>
  <si>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</si>
  <si>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</si>
  <si>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</si>
  <si>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</si>
  <si>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</si>
  <si>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</si>
  <si>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</si>
  <si>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</si>
  <si>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</si>
  <si>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</si>
  <si>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</si>
  <si>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</si>
  <si>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</si>
  <si>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</si>
  <si>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</si>
  <si>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</si>
  <si>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</si>
  <si>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</si>
  <si>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</si>
  <si>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</si>
  <si>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</si>
  <si>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</si>
  <si>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</si>
  <si>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</si>
  <si>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</si>
  <si>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</si>
  <si>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</si>
  <si>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</si>
  <si>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</si>
  <si>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</si>
  <si>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</si>
  <si>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</si>
  <si>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</si>
  <si>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</si>
  <si>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</si>
  <si>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</si>
  <si>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</si>
  <si>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</si>
  <si>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</si>
  <si>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</si>
  <si>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</si>
  <si>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</si>
  <si>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</si>
  <si>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</si>
  <si>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</si>
  <si>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</si>
  <si>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</si>
  <si>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</si>
  <si>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</si>
  <si>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</si>
  <si>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</si>
  <si>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</si>
  <si>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</si>
  <si>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</si>
  <si>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</si>
  <si>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</si>
  <si>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</si>
  <si>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</si>
  <si>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</si>
  <si>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</si>
  <si>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</si>
  <si>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</si>
  <si>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</si>
  <si>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</si>
  <si>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</si>
  <si>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</si>
  <si>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</si>
  <si>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</si>
  <si>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</si>
  <si>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</si>
  <si>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</si>
  <si>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</si>
  <si>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</si>
  <si>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</si>
  <si>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</si>
  <si>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</si>
  <si>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</si>
  <si>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</si>
  <si>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</si>
  <si>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</si>
  <si>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</si>
  <si>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</si>
  <si>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</si>
  <si>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</si>
  <si>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</si>
  <si>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</si>
  <si>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</si>
  <si>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</si>
  <si>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</si>
  <si>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</si>
  <si>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</si>
  <si>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</si>
  <si>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</si>
  <si>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</si>
  <si>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</si>
  <si>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</si>
  <si>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</si>
  <si>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</si>
  <si>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</si>
  <si>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</si>
  <si>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</si>
  <si>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</si>
  <si>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</si>
  <si>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</si>
  <si>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</si>
  <si>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</si>
  <si>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</si>
  <si>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</si>
  <si>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</si>
  <si>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</si>
  <si>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</si>
  <si>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</si>
  <si>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</si>
  <si>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</si>
  <si>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</si>
  <si>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</si>
  <si>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</si>
  <si>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</si>
  <si>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</si>
  <si>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</si>
  <si>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</si>
  <si>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</si>
  <si>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</si>
  <si>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</si>
  <si>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</si>
  <si>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</si>
  <si>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</si>
  <si>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</si>
  <si>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</si>
  <si>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</si>
  <si>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</si>
  <si>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</si>
  <si>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</si>
  <si>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</si>
  <si>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</si>
  <si>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</si>
  <si>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</si>
  <si>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</si>
  <si>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</si>
  <si>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</si>
  <si>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</si>
  <si>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</si>
  <si>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</si>
  <si>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</si>
  <si>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</si>
  <si>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</si>
  <si>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</si>
  <si>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</si>
  <si>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</si>
  <si>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</si>
  <si>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</si>
  <si>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</si>
  <si>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</si>
  <si>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</si>
  <si>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</si>
  <si>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</si>
  <si>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</si>
  <si>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</si>
  <si>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</si>
  <si>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</si>
  <si>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</si>
  <si>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</si>
  <si>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</si>
  <si>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</si>
  <si>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</si>
  <si>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</si>
  <si>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</si>
  <si>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</si>
  <si>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</si>
  <si>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</si>
  <si>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</si>
  <si>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</si>
  <si>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</si>
  <si>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</si>
  <si>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</si>
  <si>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</si>
  <si>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</si>
  <si>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</si>
  <si>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</si>
  <si>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</si>
  <si>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</si>
  <si>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</si>
  <si>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</si>
  <si>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</si>
  <si>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</si>
  <si>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</si>
  <si>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</si>
  <si>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</si>
  <si>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</si>
  <si>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</si>
  <si>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</si>
  <si>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</si>
  <si>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</si>
  <si>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</si>
  <si>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</si>
  <si>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</si>
  <si>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</si>
  <si>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</si>
  <si>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</si>
  <si>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</si>
  <si>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</si>
  <si>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</si>
  <si>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</si>
  <si>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</si>
  <si>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</si>
  <si>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</si>
  <si>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</si>
  <si>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</si>
  <si>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</si>
  <si>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</si>
  <si>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</si>
  <si>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</si>
  <si>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</si>
  <si>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</si>
  <si>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</si>
  <si>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</si>
  <si>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</si>
  <si>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</si>
  <si>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</si>
  <si>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</si>
  <si>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</si>
  <si>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</si>
  <si>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</si>
  <si>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</si>
  <si>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</si>
  <si>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</si>
  <si>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</si>
  <si>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</si>
  <si>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</si>
  <si>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</si>
  <si>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</si>
  <si>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</si>
  <si>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</si>
  <si>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</si>
  <si>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</si>
  <si>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</si>
  <si>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</si>
  <si>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</si>
  <si>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</si>
  <si>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</si>
  <si>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</si>
  <si>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</si>
  <si>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</si>
  <si>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</si>
  <si>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</si>
  <si>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</si>
  <si>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</si>
  <si>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</si>
  <si>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</si>
  <si>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</si>
  <si>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</si>
  <si>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</si>
  <si>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</si>
  <si>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</si>
  <si>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</si>
  <si>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</si>
  <si>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</si>
  <si>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</si>
  <si>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</si>
  <si>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</si>
  <si>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</si>
  <si>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</si>
  <si>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</si>
  <si>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</si>
  <si>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</si>
  <si>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</si>
  <si>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</si>
  <si>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</si>
  <si>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</si>
  <si>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</si>
  <si>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</si>
  <si>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</si>
  <si>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</si>
  <si>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</si>
  <si>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</si>
  <si>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</si>
  <si>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</si>
  <si>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</si>
  <si>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</si>
  <si>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</si>
  <si>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</si>
  <si>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</si>
  <si>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</si>
  <si>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</si>
  <si>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</si>
  <si>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</si>
  <si>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</si>
  <si>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</si>
  <si>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</si>
  <si>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</si>
  <si>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</si>
  <si>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</si>
  <si>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</si>
  <si>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</si>
  <si>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</si>
  <si>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</si>
  <si>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</si>
  <si>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</si>
  <si>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</si>
  <si>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</si>
  <si>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</si>
  <si>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</si>
  <si>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</si>
  <si>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</si>
  <si>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</si>
  <si>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</si>
  <si>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</si>
  <si>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</si>
  <si>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</si>
  <si>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</si>
  <si>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</si>
  <si>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</si>
  <si>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</si>
  <si>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</si>
  <si>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</si>
  <si>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</si>
  <si>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</si>
  <si>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</si>
  <si>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</si>
  <si>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</si>
  <si>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</si>
  <si>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</si>
  <si>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</si>
  <si>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</si>
  <si>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</si>
  <si>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</si>
  <si>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</si>
  <si>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</si>
  <si>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</si>
  <si>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</si>
  <si>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</si>
  <si>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</si>
  <si>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</si>
  <si>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</si>
  <si>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</si>
  <si>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</si>
  <si>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</si>
  <si>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</si>
  <si>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</si>
  <si>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</si>
  <si>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</si>
  <si>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</si>
  <si>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</si>
  <si>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</si>
  <si>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</si>
  <si>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</si>
  <si>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</si>
  <si>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</si>
  <si>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</si>
  <si>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</si>
  <si>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</si>
  <si>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</si>
  <si>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</si>
  <si>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</si>
  <si>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</si>
  <si>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</si>
  <si>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</si>
  <si>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</si>
  <si>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</si>
  <si>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</si>
  <si>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</si>
  <si>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</si>
  <si>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</si>
  <si>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</si>
  <si>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</si>
  <si>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</si>
  <si>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</si>
  <si>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</si>
  <si>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</si>
  <si>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</si>
  <si>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</si>
  <si>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</si>
  <si>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</si>
  <si>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</si>
  <si>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</si>
  <si>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</si>
  <si>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</si>
  <si>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</si>
  <si>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</si>
  <si>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</si>
  <si>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</si>
  <si>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</si>
  <si>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</si>
  <si>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</si>
  <si>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</si>
  <si>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</si>
  <si>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</si>
  <si>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</si>
  <si>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</si>
  <si>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</si>
  <si>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</si>
  <si>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</si>
  <si>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</si>
  <si>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</si>
  <si>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</si>
  <si>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</si>
  <si>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</si>
  <si>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</si>
  <si>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</si>
  <si>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</si>
  <si>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</si>
  <si>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</si>
  <si>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</si>
  <si>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</si>
  <si>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</si>
  <si>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</si>
  <si>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</si>
  <si>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</si>
  <si>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</si>
  <si>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</si>
  <si>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</si>
  <si>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</si>
  <si>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</si>
  <si>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</si>
  <si>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</si>
  <si>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</si>
  <si>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</si>
  <si>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</si>
  <si>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</si>
  <si>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</si>
  <si>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</si>
  <si>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</si>
  <si>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</si>
  <si>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</si>
  <si>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</si>
  <si>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</si>
  <si>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</si>
  <si>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</si>
  <si>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</si>
  <si>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</si>
  <si>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</si>
  <si>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</si>
  <si>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</si>
  <si>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</si>
  <si>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</si>
  <si>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</si>
  <si>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</si>
  <si>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</si>
  <si>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</si>
  <si>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</si>
  <si>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</si>
  <si>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</si>
  <si>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</si>
  <si>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</si>
  <si>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</si>
  <si>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</si>
  <si>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</si>
  <si>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</si>
  <si>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</si>
  <si>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</si>
  <si>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</si>
  <si>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</si>
  <si>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</si>
  <si>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</si>
  <si>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</si>
  <si>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</si>
  <si>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</si>
  <si>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</si>
  <si>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</si>
  <si>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</si>
  <si>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</si>
  <si>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</si>
  <si>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</si>
  <si>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</si>
  <si>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</si>
  <si>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</si>
  <si>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</si>
  <si>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</si>
  <si>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</si>
  <si>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</si>
  <si>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</si>
  <si>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</si>
  <si>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</si>
  <si>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</si>
  <si>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</si>
  <si>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</si>
  <si>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</si>
  <si>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</si>
  <si>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</si>
  <si>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</si>
  <si>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</si>
  <si>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</si>
  <si>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</si>
  <si>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</si>
  <si>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</si>
  <si>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</si>
  <si>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</si>
  <si>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</si>
  <si>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</si>
  <si>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</si>
  <si>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</si>
  <si>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</si>
  <si>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</si>
  <si>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</si>
  <si>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</si>
  <si>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</si>
  <si>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</si>
  <si>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</si>
  <si>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</si>
  <si>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</si>
  <si>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</si>
  <si>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</si>
  <si>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</si>
  <si>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</si>
  <si>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</si>
  <si>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</si>
  <si>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</si>
  <si>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</si>
  <si>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</si>
  <si>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</si>
  <si>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</si>
  <si>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</si>
  <si>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</si>
  <si>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</si>
  <si>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</si>
  <si>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</si>
  <si>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</si>
  <si>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</si>
  <si>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</si>
  <si>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</si>
  <si>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</si>
  <si>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</si>
  <si>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</si>
  <si>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</si>
  <si>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</si>
  <si>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</si>
  <si>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</si>
  <si>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</si>
  <si>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</si>
  <si>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</si>
  <si>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</si>
  <si>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</si>
  <si>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</si>
  <si>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</si>
  <si>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</si>
  <si>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</si>
  <si>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</si>
  <si>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</si>
  <si>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</si>
  <si>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</si>
  <si>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</si>
  <si>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</si>
  <si>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</si>
  <si>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</si>
  <si>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</si>
  <si>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</si>
  <si>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</si>
  <si>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</si>
  <si>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</si>
  <si>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</si>
  <si>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</si>
  <si>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</si>
  <si>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</si>
  <si>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</si>
  <si>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</si>
  <si>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</si>
  <si>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</si>
  <si>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</si>
  <si>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</si>
  <si>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</si>
  <si>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</si>
  <si>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</si>
  <si>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</si>
  <si>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</si>
  <si>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</si>
  <si>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</si>
  <si>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</si>
  <si>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</si>
  <si>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</si>
  <si>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</si>
  <si>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</si>
  <si>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</si>
  <si>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</si>
  <si>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</si>
  <si>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</si>
  <si>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</si>
  <si>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</si>
  <si>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</si>
  <si>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</si>
  <si>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</si>
  <si>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</si>
  <si>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</si>
  <si>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</si>
  <si>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</si>
  <si>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</si>
  <si>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</si>
  <si>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</si>
  <si>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</si>
  <si>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</si>
  <si>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</si>
  <si>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</si>
  <si>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</si>
  <si>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</si>
  <si>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</si>
  <si>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</si>
  <si>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</si>
  <si>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</si>
  <si>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</si>
  <si>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</si>
  <si>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</si>
  <si>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</si>
  <si>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</si>
  <si>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</si>
  <si>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</si>
  <si>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</si>
  <si>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</si>
  <si>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</si>
  <si>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</si>
  <si>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</si>
  <si>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</si>
  <si>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</si>
  <si>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</si>
  <si>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</si>
  <si>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</si>
  <si>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</si>
  <si>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</si>
  <si>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</si>
  <si>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</si>
  <si>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</si>
  <si>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</si>
  <si>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</si>
  <si>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</si>
  <si>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</si>
  <si>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</si>
  <si>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</si>
  <si>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</si>
  <si>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</si>
  <si>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</si>
  <si>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</si>
  <si>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</si>
  <si>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</si>
  <si>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</si>
  <si>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</si>
  <si>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</si>
  <si>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</si>
  <si>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</si>
  <si>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</si>
  <si>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</si>
  <si>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</si>
  <si>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</si>
  <si>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</si>
  <si>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</si>
  <si>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</si>
  <si>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</si>
  <si>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</si>
  <si>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</si>
  <si>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</si>
  <si>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</si>
  <si>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</si>
  <si>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</si>
  <si>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</si>
  <si>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</si>
  <si>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</si>
  <si>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</si>
  <si>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</si>
  <si>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</si>
  <si>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</si>
  <si>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</si>
  <si>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</si>
  <si>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</si>
  <si>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</si>
  <si>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</si>
  <si>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</si>
  <si>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</si>
  <si>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</si>
  <si>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</si>
  <si>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</si>
  <si>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</si>
  <si>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</si>
  <si>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</si>
  <si>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</si>
  <si>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</si>
  <si>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</si>
  <si>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</si>
  <si>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</si>
  <si>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</si>
  <si>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</si>
  <si>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</si>
  <si>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</si>
  <si>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</si>
  <si>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</si>
  <si>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</si>
  <si>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</si>
  <si>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</si>
  <si>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</si>
  <si>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</si>
  <si>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</si>
  <si>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</si>
  <si>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</si>
  <si>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</si>
  <si>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</si>
  <si>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</si>
  <si>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</si>
  <si>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</si>
  <si>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</si>
  <si>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</si>
  <si>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</si>
  <si>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</si>
  <si>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</si>
  <si>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</si>
  <si>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</si>
  <si>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</si>
  <si>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</si>
  <si>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</si>
  <si>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</si>
  <si>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</si>
  <si>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</si>
  <si>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</si>
  <si>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</si>
  <si>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</si>
  <si>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</si>
  <si>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</si>
  <si>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</si>
  <si>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</si>
  <si>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</si>
  <si>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</si>
  <si>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</si>
  <si>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</si>
  <si>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</si>
  <si>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</si>
  <si>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</si>
  <si>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</si>
  <si>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</si>
  <si>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</si>
  <si>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</si>
  <si>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</si>
  <si>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</si>
  <si>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</si>
  <si>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</si>
  <si>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</si>
  <si>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</si>
  <si>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</si>
  <si>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</si>
  <si>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</si>
  <si>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</si>
  <si>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</si>
  <si>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</si>
  <si>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</si>
  <si>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</si>
  <si>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</si>
  <si>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</si>
  <si>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</si>
  <si>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</si>
  <si>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</si>
  <si>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</si>
  <si>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</si>
  <si>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</si>
  <si>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</si>
  <si>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</si>
  <si>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</si>
  <si>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</si>
  <si>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</si>
  <si>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</si>
  <si>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</si>
  <si>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</si>
  <si>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</si>
  <si>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</si>
  <si>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</si>
  <si>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</si>
  <si>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</si>
  <si>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</si>
  <si>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</si>
  <si>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</si>
  <si>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</si>
  <si>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</si>
  <si>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</si>
  <si>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</si>
  <si>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</si>
  <si>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</si>
  <si>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</si>
  <si>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</si>
  <si>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</si>
  <si>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</si>
  <si>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</si>
  <si>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</si>
  <si>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</si>
  <si>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</si>
  <si>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</si>
  <si>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</si>
  <si>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</si>
  <si>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</si>
  <si>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</si>
  <si>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</si>
  <si>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</si>
  <si>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</si>
  <si>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</si>
  <si>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</si>
  <si>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</si>
  <si>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</si>
  <si>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</si>
  <si>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</si>
  <si>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</si>
  <si>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</si>
  <si>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</si>
  <si>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</si>
  <si>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</si>
  <si>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</si>
  <si>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</si>
  <si>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</si>
  <si>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</si>
  <si>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</si>
  <si>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</si>
  <si>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</si>
  <si>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</si>
  <si>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</si>
  <si>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</si>
  <si>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</si>
  <si>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</si>
  <si>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</si>
  <si>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</si>
  <si>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</si>
  <si>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</si>
  <si>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</si>
  <si>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</si>
  <si>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</si>
  <si>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</si>
  <si>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</si>
  <si>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</si>
  <si>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</si>
  <si>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</si>
  <si>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</si>
  <si>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</si>
  <si>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</si>
  <si>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</si>
  <si>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</si>
  <si>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</si>
  <si>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</si>
  <si>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</si>
  <si>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</si>
  <si>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</si>
  <si>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</si>
  <si>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</si>
  <si>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</si>
  <si>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</si>
  <si>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</si>
  <si>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</si>
  <si>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</si>
  <si>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</si>
  <si>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</si>
  <si>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</si>
  <si>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</si>
  <si>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</si>
  <si>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</si>
  <si>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</si>
  <si>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</si>
  <si>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</si>
  <si>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</si>
  <si>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</si>
  <si>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</si>
  <si>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</si>
  <si>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</si>
  <si>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</si>
  <si>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</si>
  <si>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</si>
  <si>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</si>
  <si>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</si>
  <si>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</si>
  <si>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</si>
  <si>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</si>
  <si>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</si>
  <si>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</si>
  <si>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</si>
  <si>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</si>
  <si>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</si>
  <si>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</si>
  <si>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</si>
  <si>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</si>
  <si>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</si>
  <si>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</si>
  <si>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</si>
  <si>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</si>
  <si>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</si>
  <si>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</si>
  <si>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</si>
  <si>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</si>
  <si>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</si>
  <si>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</si>
  <si>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</si>
  <si>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</si>
  <si>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</si>
  <si>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</si>
  <si>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</si>
  <si>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</si>
  <si>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</si>
  <si>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</si>
  <si>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</si>
  <si>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</si>
  <si>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</si>
  <si>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</si>
  <si>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</si>
  <si>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</si>
  <si>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</si>
  <si>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</si>
  <si>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</si>
  <si>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</si>
  <si>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</si>
  <si>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</si>
  <si>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</si>
  <si>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</si>
  <si>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</si>
  <si>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</si>
  <si>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</si>
  <si>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</si>
  <si>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</si>
  <si>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</si>
  <si>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</si>
  <si>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</si>
  <si>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</si>
  <si>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</si>
  <si>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</si>
  <si>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</si>
  <si>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</si>
  <si>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</si>
  <si>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</si>
  <si>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</si>
  <si>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</si>
  <si>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</si>
  <si>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</si>
  <si>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</si>
  <si>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</si>
  <si>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</si>
  <si>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</si>
  <si>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</si>
  <si>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</si>
  <si>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</si>
  <si>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</si>
  <si>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</si>
  <si>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</si>
  <si>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</si>
  <si>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</si>
  <si>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</si>
  <si>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</si>
  <si>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</si>
  <si>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</si>
  <si>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</si>
  <si>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</si>
  <si>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</si>
  <si>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</si>
  <si>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</si>
  <si>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</si>
  <si>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</si>
  <si>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</si>
  <si>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</si>
  <si>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</si>
  <si>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</si>
  <si>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</si>
  <si>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</si>
  <si>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</si>
  <si>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</si>
  <si>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</si>
  <si>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</si>
  <si>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</si>
  <si>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</si>
  <si>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</si>
  <si>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</si>
  <si>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</si>
  <si>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</si>
  <si>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</si>
  <si>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</si>
  <si>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</si>
  <si>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</si>
  <si>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</si>
  <si>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</si>
  <si>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</si>
  <si>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</si>
  <si>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</si>
  <si>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</si>
  <si>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</si>
  <si>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</si>
  <si>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</si>
  <si>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</si>
  <si>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</si>
  <si>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</si>
  <si>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</si>
  <si>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</si>
  <si>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</si>
  <si>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</si>
  <si>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</si>
  <si>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</si>
  <si>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</si>
  <si>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</si>
  <si>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</si>
  <si>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</si>
  <si>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</si>
  <si>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</si>
  <si>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</si>
  <si>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</si>
  <si>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</si>
  <si>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</si>
  <si>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</si>
  <si>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</si>
  <si>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</si>
  <si>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</si>
  <si>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</si>
  <si>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</si>
  <si>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</si>
  <si>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</si>
  <si>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</si>
  <si>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</si>
  <si>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</si>
  <si>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</si>
  <si>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</si>
  <si>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</si>
  <si>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</si>
  <si>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</si>
  <si>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</si>
  <si>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</si>
  <si>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</si>
  <si>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</si>
  <si>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</si>
  <si>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</si>
  <si>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</si>
  <si>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</si>
  <si>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</si>
  <si>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</si>
  <si>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</si>
  <si>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</si>
  <si>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</si>
  <si>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</si>
  <si>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</si>
  <si>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</si>
  <si>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</si>
  <si>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</si>
  <si>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</si>
  <si>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</si>
  <si>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</si>
  <si>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</si>
  <si>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</si>
  <si>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</si>
  <si>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</si>
  <si>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</si>
  <si>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</si>
  <si>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</si>
  <si>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</si>
  <si>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</si>
  <si>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</si>
  <si>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</si>
  <si>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</si>
  <si>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</si>
  <si>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</si>
  <si>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</si>
  <si>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</si>
  <si>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</si>
  <si>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</si>
  <si>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</si>
  <si>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</si>
  <si>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</si>
  <si>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</si>
  <si>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</si>
  <si>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</si>
  <si>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</si>
  <si>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</si>
  <si>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</si>
  <si>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</si>
  <si>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</si>
  <si>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</si>
  <si>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</si>
  <si>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</si>
  <si>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</si>
  <si>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</si>
  <si>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</si>
  <si>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</si>
  <si>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</si>
  <si>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</si>
  <si>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</si>
  <si>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</si>
  <si>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</si>
  <si>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</si>
  <si>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</si>
  <si>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</si>
  <si>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</si>
  <si>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</si>
  <si>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</si>
  <si>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</si>
  <si>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</si>
  <si>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</si>
  <si>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</si>
  <si>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</si>
  <si>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</si>
  <si>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</si>
  <si>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</si>
  <si>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</si>
  <si>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</si>
  <si>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</si>
  <si>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</si>
  <si>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</si>
  <si>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</si>
  <si>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</si>
  <si>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</si>
  <si>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</si>
  <si>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</si>
  <si>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</si>
  <si>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</si>
  <si>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</si>
  <si>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</si>
  <si>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</si>
  <si>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</si>
  <si>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</si>
  <si>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</si>
  <si>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</si>
  <si>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</si>
  <si>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</si>
  <si>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</si>
  <si>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</si>
  <si>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</si>
  <si>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</si>
  <si>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</si>
  <si>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</si>
  <si>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</si>
  <si>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</si>
  <si>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</si>
  <si>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</si>
  <si>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</si>
  <si>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</si>
  <si>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</si>
  <si>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</si>
  <si>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</si>
  <si>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</si>
  <si>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</si>
  <si>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</si>
  <si>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</si>
  <si>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</si>
  <si>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</si>
  <si>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</si>
  <si>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</si>
  <si>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</si>
  <si>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</si>
  <si>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</si>
  <si>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</si>
  <si>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</si>
  <si>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</si>
  <si>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</si>
  <si>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</si>
  <si>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</si>
  <si>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</si>
  <si>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</si>
  <si>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</si>
  <si>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</si>
  <si>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</si>
  <si>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</si>
  <si>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</si>
  <si>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</si>
  <si>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</si>
  <si>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</si>
  <si>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</si>
  <si>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</si>
  <si>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</si>
  <si>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</si>
  <si>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</si>
  <si>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</si>
  <si>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</si>
  <si>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</si>
  <si>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</si>
  <si>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</si>
  <si>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</si>
  <si>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</si>
  <si>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</si>
  <si>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</si>
  <si>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</si>
  <si>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</si>
  <si>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</si>
  <si>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</si>
  <si>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</si>
  <si>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</si>
  <si>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</si>
  <si>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</si>
  <si>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</si>
  <si>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</si>
  <si>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</si>
  <si>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</si>
  <si>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</si>
  <si>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</si>
  <si>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</si>
  <si>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</si>
  <si>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</si>
  <si>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</si>
  <si>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</si>
  <si>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</si>
  <si>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</si>
  <si>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</si>
  <si>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</si>
  <si>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</si>
  <si>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</si>
  <si>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</si>
  <si>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</si>
  <si>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</si>
  <si>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</si>
  <si>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</si>
  <si>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</si>
  <si>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</si>
  <si>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</si>
  <si>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</si>
  <si>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</si>
  <si>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</si>
  <si>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</si>
  <si>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</si>
  <si>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</si>
  <si>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</si>
  <si>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</si>
  <si>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</si>
  <si>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</si>
  <si>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</si>
  <si>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</si>
  <si>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</si>
  <si>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</si>
  <si>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</si>
  <si>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</si>
  <si>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</si>
  <si>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</si>
  <si>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</si>
  <si>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</si>
  <si>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</si>
  <si>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</si>
  <si>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</si>
  <si>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</si>
  <si>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</si>
  <si>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</si>
  <si>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</si>
  <si>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</si>
  <si>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</si>
  <si>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</si>
  <si>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</si>
  <si>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</si>
  <si>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</si>
  <si>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</si>
  <si>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</si>
  <si>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</si>
  <si>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</si>
  <si>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</si>
  <si>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</si>
  <si>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</si>
  <si>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</si>
  <si>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</si>
  <si>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</si>
  <si>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</si>
  <si>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</si>
  <si>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</si>
  <si>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</si>
  <si>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</si>
  <si>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</si>
  <si>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</si>
  <si>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</si>
  <si>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</si>
  <si>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</si>
  <si>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</si>
  <si>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</si>
  <si>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</si>
  <si>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</si>
  <si>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</si>
  <si>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</si>
  <si>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</si>
  <si>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</si>
  <si>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</si>
  <si>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</si>
  <si>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</si>
  <si>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</si>
  <si>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</si>
  <si>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</si>
  <si>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</si>
  <si>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</si>
  <si>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</si>
  <si>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</si>
  <si>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</si>
  <si>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</si>
  <si>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</si>
  <si>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</si>
  <si>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</si>
  <si>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</si>
  <si>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</si>
  <si>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</si>
  <si>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</si>
  <si>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</si>
  <si>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</si>
  <si>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</si>
  <si>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</si>
  <si>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</si>
  <si>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</si>
  <si>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</si>
  <si>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</si>
  <si>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</si>
  <si>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</si>
  <si>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</si>
  <si>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</si>
  <si>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</si>
  <si>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</si>
  <si>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</si>
  <si>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</si>
  <si>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</si>
  <si>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</si>
  <si>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</si>
  <si>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</si>
  <si>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</si>
  <si>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</si>
  <si>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</si>
  <si>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</si>
  <si>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</si>
  <si>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</si>
  <si>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</si>
  <si>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</si>
  <si>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</si>
  <si>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</si>
  <si>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</si>
  <si>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</si>
  <si>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</si>
  <si>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</si>
  <si>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</si>
  <si>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</si>
  <si>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</si>
  <si>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</si>
  <si>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</si>
  <si>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</si>
  <si>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</si>
  <si>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</si>
  <si>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</si>
  <si>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</si>
  <si>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</si>
  <si>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</si>
  <si>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</si>
  <si>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</si>
  <si>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</si>
  <si>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</si>
  <si>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</si>
  <si>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</si>
  <si>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</si>
  <si>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</si>
  <si>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</si>
  <si>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</si>
  <si>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</si>
  <si>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</si>
  <si>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</si>
  <si>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</si>
  <si>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</si>
  <si>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</si>
  <si>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</si>
  <si>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</si>
  <si>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</si>
  <si>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</si>
  <si>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</si>
  <si>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</si>
  <si>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</si>
  <si>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</si>
  <si>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</si>
  <si>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</si>
  <si>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</si>
  <si>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</si>
  <si>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</si>
  <si>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</si>
  <si>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</si>
  <si>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</si>
  <si>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</si>
  <si>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</si>
  <si>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</si>
  <si>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</si>
  <si>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</si>
  <si>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</si>
  <si>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</si>
  <si>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</si>
  <si>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</si>
  <si>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</si>
  <si>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</si>
  <si>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</si>
  <si>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</si>
  <si>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</si>
  <si>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</si>
  <si>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</si>
  <si>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</si>
  <si>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</si>
  <si>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</si>
  <si>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</si>
  <si>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</si>
  <si>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</si>
  <si>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</si>
  <si>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</si>
  <si>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</si>
  <si>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</si>
  <si>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</si>
  <si>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</si>
  <si>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</si>
  <si>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</si>
  <si>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</si>
  <si>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</si>
  <si>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</si>
  <si>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</si>
  <si>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</si>
  <si>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</si>
  <si>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</si>
  <si>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</si>
  <si>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</si>
  <si>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</si>
  <si>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</si>
  <si>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</si>
  <si>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</si>
  <si>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</si>
  <si>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</si>
  <si>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</si>
  <si>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</si>
  <si>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</si>
  <si>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</si>
  <si>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</si>
  <si>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</si>
  <si>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</si>
  <si>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</si>
  <si>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</si>
  <si>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</si>
  <si>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</si>
  <si>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</si>
  <si>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</si>
  <si>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</si>
  <si>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</si>
  <si>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</si>
  <si>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</si>
  <si>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</si>
  <si>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</si>
  <si>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</si>
  <si>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</si>
  <si>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</si>
  <si>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</si>
  <si>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</si>
  <si>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</si>
  <si>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</si>
  <si>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</si>
  <si>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</si>
  <si>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</si>
  <si>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</si>
  <si>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</si>
  <si>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</si>
  <si>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</si>
  <si>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</si>
  <si>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</si>
  <si>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</si>
  <si>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</si>
  <si>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</si>
  <si>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</si>
  <si>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</si>
  <si>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</si>
  <si>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</si>
  <si>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</si>
  <si>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</si>
  <si>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</si>
  <si>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</si>
  <si>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</si>
  <si>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</si>
  <si>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</si>
  <si>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</si>
  <si>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</si>
  <si>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</si>
  <si>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</si>
  <si>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</si>
  <si>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</si>
  <si>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</si>
  <si>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</si>
  <si>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</si>
  <si>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</si>
  <si>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</si>
  <si>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</si>
  <si>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</si>
  <si>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</si>
  <si>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</si>
  <si>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</si>
  <si>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</si>
  <si>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</si>
  <si>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</si>
  <si>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</si>
  <si>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</si>
  <si>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</si>
  <si>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</si>
  <si>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</si>
  <si>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</si>
  <si>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</si>
  <si>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</si>
  <si>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</si>
  <si>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</si>
  <si>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</si>
  <si>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</si>
  <si>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</si>
  <si>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</si>
  <si>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</si>
  <si>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</si>
  <si>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</si>
  <si>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</si>
  <si>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</si>
  <si>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</si>
  <si>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</si>
  <si>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</si>
  <si>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</si>
  <si>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</si>
  <si>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</si>
  <si>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</si>
  <si>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</si>
  <si>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</si>
  <si>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</si>
  <si>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</si>
  <si>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</si>
  <si>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</si>
  <si>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</si>
  <si>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</si>
  <si>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</si>
  <si>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</si>
  <si>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</si>
  <si>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</si>
  <si>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</si>
  <si>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</si>
  <si>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</si>
  <si>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</si>
  <si>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</si>
  <si>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</si>
  <si>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</si>
  <si>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</si>
  <si>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</si>
  <si>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</si>
  <si>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</si>
  <si>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</si>
  <si>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</si>
  <si>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</si>
  <si>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</si>
  <si>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</si>
  <si>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</si>
  <si>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</si>
  <si>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</si>
  <si>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</si>
  <si>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</si>
  <si>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</si>
  <si>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</si>
  <si>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</si>
  <si>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</si>
  <si>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</si>
  <si>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</si>
  <si>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</si>
  <si>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</si>
  <si>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</si>
  <si>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</si>
  <si>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</si>
  <si>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</si>
  <si>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</si>
  <si>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</si>
  <si>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</si>
  <si>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</si>
  <si>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</si>
  <si>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</si>
  <si>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</si>
  <si>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</si>
  <si>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</si>
  <si>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</si>
  <si>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</si>
  <si>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</si>
  <si>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</si>
  <si>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</si>
  <si>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</si>
  <si>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</si>
  <si>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</si>
  <si>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</si>
  <si>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</si>
  <si>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</si>
  <si>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</si>
  <si>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</si>
  <si>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</si>
  <si>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</si>
  <si>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</si>
  <si>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</si>
  <si>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</si>
  <si>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</si>
  <si>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</si>
  <si>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</si>
  <si>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</si>
  <si>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</si>
  <si>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</si>
  <si>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</si>
  <si>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</si>
  <si>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</si>
  <si>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</si>
  <si>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</si>
  <si>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</si>
  <si>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</si>
  <si>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</si>
  <si>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</si>
  <si>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</si>
  <si>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</si>
  <si>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</si>
  <si>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</si>
  <si>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</si>
  <si>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</si>
  <si>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</si>
  <si>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</si>
  <si>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</si>
  <si>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</si>
  <si>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</si>
  <si>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</si>
  <si>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</si>
  <si>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</si>
  <si>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</si>
  <si>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</si>
  <si>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</si>
  <si>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</si>
  <si>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</si>
  <si>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</si>
  <si>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</si>
  <si>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</si>
  <si>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</si>
  <si>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</si>
  <si>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</si>
  <si>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</si>
  <si>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</si>
  <si>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</si>
  <si>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</si>
  <si>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</si>
  <si>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</si>
  <si>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</si>
  <si>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</si>
  <si>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</si>
  <si>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</si>
  <si>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</si>
  <si>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</si>
  <si>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</si>
  <si>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</si>
  <si>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</si>
  <si>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</si>
  <si>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</si>
  <si>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</si>
  <si>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</si>
  <si>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</si>
  <si>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</si>
  <si>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</si>
  <si>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</si>
  <si>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</si>
  <si>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</si>
  <si>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</si>
  <si>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</si>
  <si>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</si>
  <si>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</si>
  <si>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</si>
  <si>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</si>
  <si>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</si>
  <si>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</si>
  <si>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</si>
  <si>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</si>
  <si>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</si>
  <si>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</si>
  <si>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</si>
  <si>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</si>
  <si>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</si>
  <si>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</si>
  <si>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</si>
  <si>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</si>
  <si>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</si>
  <si>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</si>
  <si>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</si>
  <si>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</si>
  <si>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</si>
  <si>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</si>
  <si>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</si>
  <si>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</si>
  <si>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</si>
  <si>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</si>
  <si>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</si>
  <si>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</si>
  <si>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</si>
  <si>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</si>
  <si>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</si>
  <si>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</si>
  <si>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</si>
  <si>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</si>
  <si>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</si>
  <si>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</si>
  <si>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</si>
  <si>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</si>
  <si>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</si>
  <si>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</si>
  <si>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</si>
  <si>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</si>
  <si>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</si>
  <si>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</si>
  <si>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</si>
  <si>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</si>
  <si>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</si>
  <si>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</si>
  <si>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</si>
  <si>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</si>
  <si>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</si>
  <si>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</si>
  <si>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</si>
  <si>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</si>
  <si>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</si>
  <si>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</si>
  <si>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</si>
  <si>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</si>
  <si>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</si>
  <si>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</si>
  <si>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</si>
  <si>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</si>
  <si>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</si>
  <si>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</si>
  <si>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</si>
  <si>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</si>
  <si>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</si>
  <si>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</si>
  <si>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</si>
  <si>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</si>
  <si>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</si>
  <si>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</si>
  <si>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</si>
  <si>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</si>
  <si>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</si>
  <si>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</si>
  <si>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</si>
  <si>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</si>
  <si>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</si>
  <si>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</si>
  <si>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</si>
  <si>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</si>
  <si>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</si>
  <si>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</si>
  <si>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</si>
  <si>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</si>
  <si>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</si>
  <si>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</si>
  <si>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</si>
  <si>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</si>
  <si>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</si>
  <si>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</si>
  <si>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</si>
  <si>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</si>
  <si>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</si>
  <si>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</si>
  <si>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</si>
  <si>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</si>
  <si>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</si>
  <si>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</si>
  <si>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</si>
  <si>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</si>
  <si>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</si>
  <si>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</si>
  <si>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</si>
  <si>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</si>
  <si>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</si>
  <si>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</si>
  <si>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</si>
  <si>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</si>
  <si>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</si>
  <si>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</si>
  <si>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</si>
  <si>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</si>
  <si>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</si>
  <si>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</si>
  <si>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</si>
  <si>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</si>
  <si>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</si>
  <si>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</si>
  <si>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</si>
  <si>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</si>
  <si>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</si>
  <si>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</si>
  <si>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</si>
  <si>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</si>
  <si>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</si>
  <si>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</si>
  <si>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</si>
  <si>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</si>
  <si>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</si>
  <si>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</si>
  <si>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</si>
  <si>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</si>
  <si>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</si>
  <si>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</si>
  <si>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</si>
  <si>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</si>
  <si>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</si>
  <si>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</si>
  <si>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</si>
  <si>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</si>
  <si>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</si>
  <si>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</si>
  <si>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</si>
  <si>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</si>
  <si>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</si>
  <si>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</si>
  <si>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</si>
  <si>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</si>
  <si>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</si>
  <si>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</si>
  <si>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</si>
  <si>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</si>
  <si>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</si>
  <si>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</si>
  <si>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</si>
  <si>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</si>
  <si>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</si>
  <si>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</si>
  <si>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</si>
  <si>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</si>
  <si>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</si>
  <si>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</si>
  <si>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</si>
  <si>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</si>
  <si>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</si>
  <si>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</si>
  <si>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</si>
  <si>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</si>
  <si>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</si>
  <si>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</si>
  <si>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</si>
  <si>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</si>
  <si>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</si>
  <si>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</si>
  <si>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</si>
  <si>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</si>
  <si>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</si>
  <si>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</si>
  <si>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</si>
  <si>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</si>
  <si>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</si>
  <si>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</si>
  <si>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</si>
  <si>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</si>
  <si>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</si>
  <si>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</si>
  <si>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</si>
  <si>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</si>
  <si>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</si>
  <si>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</si>
  <si>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</si>
  <si>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</si>
  <si>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</si>
  <si>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</si>
  <si>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</si>
  <si>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</si>
  <si>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</si>
  <si>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</si>
  <si>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</si>
  <si>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</si>
  <si>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</si>
  <si>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</si>
  <si>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</si>
  <si>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</si>
  <si>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</si>
  <si>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</si>
  <si>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</si>
  <si>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</si>
  <si>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</si>
  <si>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</si>
  <si>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</si>
  <si>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</si>
  <si>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</si>
  <si>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</si>
  <si>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</si>
  <si>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</si>
  <si>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</si>
  <si>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</si>
  <si>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</si>
  <si>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</si>
  <si>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</si>
  <si>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</si>
  <si>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</si>
  <si>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</si>
  <si>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</si>
  <si>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</si>
  <si>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</si>
  <si>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</si>
  <si>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</si>
  <si>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</si>
  <si>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</si>
  <si>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</si>
  <si>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</si>
  <si>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</si>
  <si>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</si>
  <si>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</si>
  <si>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</si>
  <si>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</si>
  <si>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</si>
  <si>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</si>
  <si>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</si>
  <si>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</si>
  <si>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</si>
  <si>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</si>
  <si>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</si>
  <si>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</si>
  <si>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</si>
  <si>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</si>
  <si>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</si>
  <si>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</si>
  <si>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</si>
  <si>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</si>
  <si>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</si>
  <si>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</si>
  <si>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</si>
  <si>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</si>
  <si>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</si>
  <si>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</si>
  <si>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</si>
  <si>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</si>
  <si>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</si>
  <si>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</si>
  <si>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</si>
  <si>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</si>
  <si>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</si>
  <si>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</si>
  <si>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</si>
  <si>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</si>
  <si>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</si>
  <si>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</si>
  <si>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</si>
  <si>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</si>
  <si>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</si>
  <si>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</si>
  <si>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</si>
  <si>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</si>
  <si>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</si>
  <si>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</si>
  <si>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</si>
  <si>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</si>
  <si>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</si>
  <si>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</si>
  <si>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</si>
  <si>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</si>
  <si>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</si>
  <si>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</si>
  <si>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</si>
  <si>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</si>
  <si>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</si>
  <si>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</si>
  <si>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</si>
  <si>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</si>
  <si>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</si>
  <si>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</si>
  <si>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</si>
  <si>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</si>
  <si>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</si>
  <si>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</si>
  <si>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</si>
  <si>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</si>
  <si>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</si>
  <si>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</si>
  <si>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</si>
  <si>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</si>
  <si>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</si>
  <si>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</si>
  <si>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</si>
  <si>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</si>
  <si>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</si>
  <si>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</si>
  <si>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</si>
  <si>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</si>
  <si>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</si>
  <si>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</si>
  <si>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</si>
  <si>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</si>
  <si>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</si>
  <si>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</si>
  <si>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</si>
  <si>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</si>
  <si>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</si>
  <si>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</si>
  <si>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</si>
  <si>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</si>
  <si>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</si>
  <si>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</si>
  <si>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</si>
  <si>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</si>
  <si>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</si>
  <si>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</si>
  <si>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</si>
  <si>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</si>
  <si>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</si>
  <si>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</si>
  <si>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</si>
  <si>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</si>
  <si>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</si>
  <si>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</si>
  <si>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</si>
  <si>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</si>
  <si>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</si>
  <si>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</si>
  <si>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</si>
  <si>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</si>
  <si>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</si>
  <si>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</si>
  <si>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</si>
  <si>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</si>
  <si>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</si>
  <si>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</si>
  <si>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</si>
  <si>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</si>
  <si>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</si>
  <si>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</si>
  <si>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</si>
  <si>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</si>
  <si>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</si>
  <si>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</si>
  <si>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</si>
  <si>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</si>
  <si>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</si>
  <si>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</si>
  <si>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</si>
  <si>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</si>
  <si>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</si>
  <si>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</si>
  <si>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</si>
  <si>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</si>
  <si>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</si>
  <si>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</si>
  <si>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</si>
  <si>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</si>
  <si>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</si>
  <si>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</si>
  <si>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</si>
  <si>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</si>
  <si>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</si>
  <si>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</si>
  <si>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</si>
  <si>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</si>
  <si>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</si>
  <si>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</si>
  <si>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</si>
  <si>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</si>
  <si>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</si>
  <si>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</si>
  <si>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</si>
  <si>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</si>
  <si>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</si>
  <si>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</si>
  <si>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</si>
  <si>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</si>
  <si>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</si>
  <si>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</si>
  <si>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</si>
  <si>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</si>
  <si>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</si>
  <si>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</si>
  <si>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</si>
  <si>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</si>
  <si>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</si>
  <si>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</si>
  <si>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</si>
  <si>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</si>
  <si>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</si>
  <si>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</si>
  <si>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</si>
  <si>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</si>
  <si>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</si>
  <si>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</si>
  <si>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</si>
  <si>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</si>
  <si>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</si>
  <si>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</si>
  <si>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</si>
  <si>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</si>
  <si>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</si>
  <si>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</si>
  <si>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</si>
  <si>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</si>
  <si>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</si>
  <si>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</si>
  <si>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</si>
  <si>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</si>
  <si>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</si>
  <si>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</si>
  <si>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</si>
  <si>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</si>
  <si>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</si>
  <si>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</si>
  <si>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</si>
  <si>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</si>
  <si>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</si>
  <si>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</si>
  <si>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</si>
  <si>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</si>
  <si>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</si>
  <si>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</si>
  <si>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</si>
  <si>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</si>
  <si>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</si>
  <si>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</si>
  <si>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</si>
  <si>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</si>
  <si>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</si>
  <si>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</si>
  <si>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</si>
  <si>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</si>
  <si>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</si>
  <si>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</si>
  <si>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</si>
  <si>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</si>
  <si>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</si>
  <si>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</si>
  <si>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</si>
  <si>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</si>
  <si>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</si>
  <si>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</si>
  <si>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</si>
  <si>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</si>
  <si>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</si>
  <si>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</si>
  <si>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</si>
  <si>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</si>
  <si>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</si>
  <si>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</si>
  <si>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</si>
  <si>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</si>
  <si>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</si>
  <si>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</si>
  <si>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</si>
  <si>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</si>
  <si>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</si>
  <si>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</si>
  <si>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</si>
  <si>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</si>
  <si>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</si>
  <si>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</si>
  <si>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</si>
  <si>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</si>
  <si>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</si>
  <si>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</si>
  <si>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</si>
  <si>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</si>
  <si>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</si>
  <si>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</si>
  <si>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</si>
  <si>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</si>
  <si>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</si>
  <si>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</si>
  <si>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</si>
  <si>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</si>
  <si>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</si>
  <si>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</si>
  <si>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</si>
  <si>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</si>
  <si>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</si>
  <si>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</si>
  <si>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</si>
  <si>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</si>
  <si>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</si>
  <si>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</si>
  <si>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</si>
  <si>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</si>
  <si>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</si>
  <si>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</si>
  <si>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</si>
  <si>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</si>
  <si>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</si>
  <si>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</si>
  <si>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</si>
  <si>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</si>
  <si>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</si>
  <si>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</si>
  <si>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</si>
  <si>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</si>
  <si>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</si>
  <si>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</si>
  <si>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</si>
  <si>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</si>
  <si>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</si>
  <si>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</si>
  <si>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</si>
  <si>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</si>
  <si>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</si>
  <si>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</si>
  <si>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</si>
  <si>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</si>
  <si>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</si>
  <si>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</si>
  <si>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</si>
  <si>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</si>
  <si>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</si>
  <si>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</si>
  <si>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</si>
  <si>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</si>
  <si>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</si>
  <si>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</si>
  <si>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</si>
  <si>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</si>
  <si>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</si>
  <si>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</si>
  <si>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</si>
  <si>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</si>
  <si>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</si>
  <si>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</si>
  <si>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</si>
  <si>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</si>
  <si>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</si>
  <si>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</si>
  <si>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</si>
  <si>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</si>
  <si>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</si>
  <si>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</si>
  <si>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</si>
  <si>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</si>
  <si>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</si>
  <si>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</si>
  <si>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</si>
  <si>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</si>
  <si>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</si>
  <si>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</si>
  <si>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</si>
  <si>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</si>
  <si>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</si>
  <si>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</si>
  <si>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</si>
  <si>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</si>
  <si>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</si>
  <si>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</si>
  <si>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</si>
  <si>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</si>
  <si>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</si>
  <si>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</si>
  <si>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</si>
  <si>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</si>
  <si>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</si>
  <si>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</si>
  <si>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</si>
  <si>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</si>
  <si>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</si>
  <si>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</si>
  <si>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</si>
  <si>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</si>
  <si>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</si>
  <si>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</si>
  <si>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</si>
  <si>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</si>
  <si>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</si>
  <si>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</si>
  <si>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</si>
  <si>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</si>
  <si>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</si>
  <si>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</si>
  <si>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</si>
  <si>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</si>
  <si>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</si>
  <si>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</si>
  <si>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</si>
  <si>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</si>
  <si>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</si>
  <si>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</si>
  <si>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</si>
  <si>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</si>
  <si>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</si>
  <si>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</si>
  <si>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</si>
  <si>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</si>
  <si>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</si>
  <si>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</si>
  <si>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</si>
  <si>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</si>
  <si>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</si>
  <si>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</si>
  <si>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</si>
  <si>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</si>
  <si>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</si>
  <si>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</si>
  <si>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</si>
  <si>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</si>
  <si>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</si>
  <si>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</si>
  <si>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</si>
  <si>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</si>
  <si>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</si>
  <si>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</si>
  <si>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</si>
  <si>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</si>
  <si>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</si>
  <si>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</si>
  <si>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</si>
  <si>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</si>
  <si>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</si>
  <si>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</si>
  <si>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</si>
  <si>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</si>
  <si>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</si>
  <si>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</si>
  <si>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</si>
  <si>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</si>
  <si>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</si>
  <si>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</si>
  <si>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</si>
  <si>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</si>
  <si>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</si>
  <si>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</si>
  <si>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</si>
  <si>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</si>
  <si>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</si>
  <si>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</si>
  <si>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</si>
  <si>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</si>
  <si>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</si>
  <si>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</si>
  <si>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</si>
  <si>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</si>
  <si>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</si>
  <si>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</si>
  <si>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</si>
  <si>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</si>
  <si>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</si>
  <si>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</si>
  <si>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</si>
  <si>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</si>
  <si>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</si>
  <si>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</si>
  <si>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</si>
  <si>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</si>
  <si>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</si>
  <si>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</si>
  <si>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</si>
  <si>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</si>
  <si>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</si>
  <si>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</si>
  <si>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</si>
  <si>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</si>
  <si>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</si>
  <si>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</si>
  <si>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</si>
  <si>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</si>
  <si>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</si>
  <si>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</si>
  <si>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</si>
  <si>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</si>
  <si>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</si>
  <si>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</si>
  <si>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</si>
  <si>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</si>
  <si>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</si>
  <si>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</si>
  <si>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</si>
  <si>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</si>
  <si>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</si>
  <si>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</si>
  <si>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</si>
  <si>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</si>
  <si>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</si>
  <si>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</si>
  <si>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</si>
  <si>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</si>
  <si>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</si>
  <si>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</si>
  <si>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</si>
  <si>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</si>
  <si>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</si>
  <si>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</si>
  <si>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</si>
  <si>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</si>
  <si>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</si>
  <si>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</si>
  <si>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</si>
  <si>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</si>
  <si>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</si>
  <si>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</si>
  <si>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</si>
  <si>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</si>
  <si>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</si>
  <si>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</si>
  <si>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</si>
  <si>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</si>
  <si>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</si>
  <si>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</si>
  <si>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</si>
  <si>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</si>
  <si>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</si>
  <si>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</si>
  <si>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</si>
  <si>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</si>
  <si>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</si>
  <si>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</si>
  <si>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</si>
  <si>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</si>
  <si>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</si>
  <si>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</si>
  <si>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</si>
  <si>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</si>
  <si>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</si>
  <si>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</si>
  <si>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</si>
  <si>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</si>
  <si>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</si>
  <si>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</si>
  <si>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</si>
  <si>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</si>
  <si>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</si>
  <si>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</si>
  <si>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</si>
  <si>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</si>
  <si>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</si>
  <si>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</si>
  <si>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</si>
  <si>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</si>
  <si>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</si>
  <si>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</si>
  <si>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</si>
  <si>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</si>
  <si>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</si>
  <si>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</si>
  <si>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</si>
  <si>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</si>
  <si>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</si>
  <si>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</si>
  <si>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</si>
  <si>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</si>
  <si>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</si>
  <si>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</si>
  <si>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</si>
  <si>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</si>
  <si>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</si>
  <si>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</si>
  <si>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</si>
  <si>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</si>
  <si>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</si>
  <si>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</si>
  <si>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</si>
  <si>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</si>
  <si>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</si>
  <si>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</si>
  <si>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</si>
  <si>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</si>
  <si>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</si>
  <si>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</si>
  <si>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</si>
  <si>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</si>
  <si>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</si>
  <si>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</si>
  <si>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</si>
  <si>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</si>
  <si>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</si>
  <si>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</si>
  <si>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</si>
  <si>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</si>
  <si>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</si>
  <si>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</si>
  <si>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</si>
  <si>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</si>
  <si>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</si>
  <si>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</si>
  <si>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</si>
  <si>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</si>
  <si>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</si>
  <si>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</si>
  <si>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</si>
  <si>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</si>
  <si>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</si>
  <si>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</si>
  <si>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</si>
  <si>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</si>
  <si>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</si>
  <si>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</si>
  <si>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</si>
  <si>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</si>
  <si>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</si>
  <si>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</si>
  <si>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</si>
  <si>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</si>
  <si>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</si>
  <si>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</si>
  <si>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</si>
  <si>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</si>
  <si>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</si>
  <si>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</si>
  <si>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</si>
  <si>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</si>
  <si>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</si>
  <si>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</si>
  <si>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</si>
  <si>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</si>
  <si>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</si>
  <si>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</si>
  <si>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</si>
  <si>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</si>
  <si>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</si>
  <si>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</si>
  <si>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</si>
  <si>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</si>
  <si>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</si>
  <si>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</si>
  <si>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</si>
  <si>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</si>
  <si>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</si>
  <si>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</si>
  <si>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</si>
  <si>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</si>
  <si>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</si>
  <si>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</si>
  <si>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</si>
  <si>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</si>
  <si>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</si>
  <si>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</si>
  <si>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</si>
  <si>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</si>
  <si>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</si>
  <si>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</si>
  <si>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</si>
  <si>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</si>
  <si>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</si>
  <si>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</si>
  <si>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</si>
  <si>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</si>
  <si>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</si>
  <si>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</si>
  <si>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</si>
  <si>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</si>
  <si>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</si>
  <si>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</si>
  <si>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</si>
  <si>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</si>
  <si>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</si>
  <si>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</si>
  <si>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</si>
  <si>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</si>
  <si>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</si>
  <si>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</si>
  <si>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</si>
  <si>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</si>
  <si>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</si>
  <si>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</si>
  <si>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</si>
  <si>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</si>
  <si>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</si>
  <si>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</si>
  <si>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</si>
  <si>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</si>
  <si>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</si>
  <si>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</si>
  <si>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</si>
  <si>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</si>
  <si>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</si>
  <si>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</si>
  <si>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</si>
  <si>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</si>
  <si>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</si>
  <si>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</si>
  <si>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</si>
  <si>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</si>
  <si>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</si>
  <si>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</si>
  <si>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</si>
  <si>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</si>
  <si>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</si>
  <si>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</si>
  <si>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</si>
  <si>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</si>
  <si>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</si>
  <si>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</si>
  <si>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</si>
  <si>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</si>
  <si>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</si>
  <si>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</si>
  <si>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</si>
  <si>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</si>
  <si>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</si>
  <si>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</si>
  <si>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</si>
  <si>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</si>
  <si>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</si>
  <si>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</si>
  <si>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</si>
  <si>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</si>
  <si>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</si>
  <si>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</si>
  <si>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</si>
  <si>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</si>
  <si>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</si>
  <si>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</si>
  <si>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</si>
  <si>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</si>
  <si>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</si>
  <si>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</si>
  <si>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</si>
  <si>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</si>
  <si>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</si>
  <si>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</si>
  <si>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</si>
  <si>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</si>
  <si>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</si>
  <si>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</si>
  <si>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</si>
  <si>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</si>
  <si>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</si>
  <si>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</si>
  <si>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</si>
  <si>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</si>
  <si>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</si>
  <si>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</si>
  <si>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</si>
  <si>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</si>
  <si>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</si>
  <si>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</si>
  <si>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</si>
  <si>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</si>
  <si>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</si>
  <si>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</si>
  <si>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</si>
  <si>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</si>
  <si>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</si>
  <si>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</si>
  <si>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</si>
  <si>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</si>
  <si>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</si>
  <si>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</si>
  <si>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</si>
  <si>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</si>
  <si>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</si>
  <si>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</si>
  <si>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</si>
  <si>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</si>
  <si>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</si>
  <si>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</si>
  <si>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</si>
  <si>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</si>
  <si>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</si>
  <si>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</si>
  <si>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</si>
  <si>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</si>
  <si>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</si>
  <si>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</si>
  <si>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</si>
  <si>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</si>
  <si>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</si>
  <si>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</si>
  <si>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</si>
  <si>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</si>
  <si>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</si>
  <si>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</si>
  <si>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</si>
  <si>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</si>
  <si>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</si>
  <si>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</si>
  <si>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</si>
  <si>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</si>
  <si>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</si>
  <si>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</si>
  <si>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</si>
  <si>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</si>
  <si>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</si>
  <si>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</si>
  <si>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</si>
  <si>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</si>
  <si>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</si>
  <si>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</si>
  <si>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</si>
  <si>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</si>
  <si>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</si>
  <si>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</si>
  <si>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</si>
  <si>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</si>
  <si>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</si>
  <si>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</si>
  <si>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</si>
  <si>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</si>
  <si>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</si>
  <si>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</si>
  <si>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</si>
  <si>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</si>
  <si>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</si>
  <si>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</si>
  <si>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</si>
  <si>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</si>
  <si>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</si>
  <si>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</si>
  <si>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</si>
  <si>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</si>
  <si>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</si>
  <si>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</si>
  <si>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</si>
  <si>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</si>
  <si>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</si>
  <si>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</si>
  <si>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</si>
  <si>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</si>
  <si>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</si>
  <si>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</si>
  <si>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</si>
  <si>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</si>
  <si>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</si>
  <si>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</si>
  <si>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</si>
  <si>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</si>
  <si>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</si>
  <si>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</si>
  <si>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</si>
  <si>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</si>
  <si>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</si>
  <si>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</si>
  <si>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</si>
  <si>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</si>
  <si>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</si>
  <si>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</si>
  <si>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</si>
  <si>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</si>
  <si>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</si>
  <si>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</si>
  <si>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</si>
  <si>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</si>
  <si>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</si>
  <si>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</si>
  <si>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</si>
  <si>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</si>
  <si>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</si>
  <si>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</si>
  <si>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</si>
  <si>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</si>
  <si>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</si>
  <si>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</si>
  <si>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</si>
  <si>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</si>
  <si>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</si>
  <si>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</si>
  <si>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</si>
  <si>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</si>
  <si>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</si>
  <si>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</si>
  <si>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</si>
  <si>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</si>
  <si>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</si>
  <si>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</si>
  <si>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</si>
  <si>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</si>
  <si>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</si>
  <si>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</si>
  <si>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</si>
  <si>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</si>
  <si>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</si>
  <si>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</si>
  <si>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</si>
  <si>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</si>
  <si>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</si>
  <si>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</si>
  <si>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</si>
  <si>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</si>
  <si>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</si>
  <si>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</si>
  <si>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</si>
  <si>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</si>
  <si>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</si>
  <si>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</si>
  <si>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</si>
  <si>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</si>
  <si>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</si>
  <si>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</si>
  <si>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</si>
  <si>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</si>
  <si>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</si>
  <si>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</si>
  <si>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</si>
  <si>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</si>
  <si>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</si>
  <si>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</si>
  <si>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</si>
  <si>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</si>
  <si>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</si>
  <si>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</si>
  <si>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</si>
  <si>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</si>
  <si>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</si>
  <si>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</si>
  <si>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</si>
  <si>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</si>
  <si>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</si>
  <si>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</si>
  <si>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</si>
  <si>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</si>
  <si>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</si>
  <si>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</si>
  <si>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</si>
  <si>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</si>
  <si>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</si>
  <si>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</si>
  <si>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</si>
  <si>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</si>
  <si>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</si>
  <si>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</si>
  <si>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</si>
  <si>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</si>
  <si>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</si>
  <si>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</si>
  <si>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</si>
  <si>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</si>
  <si>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</si>
  <si>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</si>
  <si>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</si>
  <si>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</si>
  <si>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</si>
  <si>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</si>
  <si>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</si>
  <si>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</si>
  <si>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</si>
  <si>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</si>
  <si>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</si>
  <si>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</si>
  <si>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</si>
  <si>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</si>
  <si>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</si>
  <si>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</si>
  <si>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</si>
  <si>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</si>
  <si>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</si>
  <si>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</si>
  <si>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</si>
  <si>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</si>
  <si>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</si>
  <si>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</si>
  <si>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</si>
  <si>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</si>
  <si>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</si>
  <si>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</si>
  <si>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</si>
  <si>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</si>
  <si>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</si>
  <si>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</si>
  <si>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</si>
  <si>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</si>
  <si>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</si>
  <si>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</si>
  <si>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</si>
  <si>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</si>
  <si>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</si>
  <si>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</si>
  <si>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</si>
  <si>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</si>
  <si>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</si>
  <si>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</si>
  <si>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</si>
  <si>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</si>
  <si>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</si>
  <si>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</si>
  <si>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</si>
  <si>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</si>
  <si>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</si>
  <si>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</si>
  <si>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</si>
  <si>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</si>
  <si>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</si>
  <si>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</si>
  <si>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</si>
  <si>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</si>
  <si>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</si>
  <si>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</si>
  <si>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</si>
  <si>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</si>
  <si>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</si>
  <si>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</si>
  <si>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</si>
  <si>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</si>
  <si>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</si>
  <si>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</si>
  <si>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</si>
  <si>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</si>
  <si>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</si>
  <si>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</si>
  <si>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</si>
  <si>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</si>
  <si>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</si>
  <si>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</si>
  <si>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</si>
  <si>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</si>
  <si>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</si>
  <si>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</si>
  <si>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</si>
  <si>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</si>
  <si>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</si>
  <si>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</si>
  <si>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</si>
  <si>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</si>
  <si>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</si>
  <si>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</si>
  <si>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</si>
  <si>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</si>
  <si>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</si>
  <si>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</si>
  <si>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</si>
  <si>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</si>
  <si>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</si>
  <si>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</si>
  <si>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</si>
  <si>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</si>
  <si>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</si>
  <si>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</si>
  <si>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</si>
  <si>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</si>
  <si>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</si>
  <si>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</si>
  <si>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</si>
  <si>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</si>
  <si>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</si>
  <si>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</si>
  <si>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</si>
  <si>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</si>
  <si>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</si>
  <si>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</si>
  <si>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</si>
  <si>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</si>
  <si>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</si>
  <si>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</si>
  <si>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</si>
  <si>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</si>
  <si>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</si>
  <si>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</si>
  <si>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</si>
  <si>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</si>
  <si>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</si>
  <si>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</si>
  <si>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</si>
  <si>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</si>
  <si>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</si>
  <si>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</si>
  <si>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</si>
  <si>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</si>
  <si>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</si>
  <si>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</si>
  <si>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</si>
  <si>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</si>
  <si>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</si>
  <si>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</si>
  <si>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</si>
  <si>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</si>
  <si>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</si>
  <si>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</si>
  <si>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</si>
  <si>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</si>
  <si>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</si>
  <si>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</si>
  <si>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</si>
  <si>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</si>
  <si>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</si>
  <si>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</si>
  <si>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</si>
  <si>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</si>
  <si>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</si>
  <si>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</si>
  <si>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</si>
  <si>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</si>
  <si>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</si>
  <si>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</si>
  <si>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</si>
  <si>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</si>
  <si>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</si>
  <si>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</si>
  <si>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</si>
  <si>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</si>
  <si>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</si>
  <si>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</si>
  <si>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</si>
  <si>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</si>
  <si>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</si>
  <si>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</si>
  <si>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</si>
  <si>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</si>
  <si>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</si>
  <si>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</si>
  <si>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</si>
  <si>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</si>
  <si>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</si>
  <si>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</si>
  <si>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</si>
  <si>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</si>
  <si>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</si>
  <si>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</si>
  <si>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</si>
  <si>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</si>
  <si>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</si>
  <si>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</si>
  <si>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</si>
  <si>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</si>
  <si>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</si>
  <si>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</si>
  <si>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</si>
  <si>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</si>
  <si>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</si>
  <si>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</si>
  <si>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</si>
  <si>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</si>
  <si>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</si>
  <si>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</si>
  <si>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</si>
  <si>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</si>
  <si>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</si>
  <si>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</si>
  <si>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</si>
  <si>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</si>
  <si>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</si>
  <si>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</si>
  <si>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</si>
  <si>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</si>
  <si>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</si>
  <si>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</si>
  <si>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</si>
  <si>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</si>
  <si>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</si>
  <si>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</si>
  <si>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</si>
  <si>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</si>
  <si>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</si>
  <si>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</si>
  <si>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</si>
  <si>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</si>
  <si>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</si>
  <si>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</si>
  <si>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</si>
  <si>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</si>
  <si>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</si>
  <si>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</si>
  <si>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</si>
  <si>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</si>
  <si>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</si>
  <si>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</si>
  <si>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</si>
  <si>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</si>
  <si>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</si>
  <si>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</si>
  <si>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</si>
  <si>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</si>
  <si>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</si>
  <si>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</si>
  <si>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</si>
  <si>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</si>
  <si>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</si>
  <si>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</si>
  <si>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</si>
  <si>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</si>
  <si>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</si>
  <si>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</si>
  <si>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</si>
  <si>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</si>
  <si>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</si>
  <si>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</si>
  <si>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</si>
  <si>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</si>
  <si>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</si>
  <si>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</si>
  <si>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</si>
  <si>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</si>
  <si>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</si>
  <si>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</si>
  <si>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</si>
  <si>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</si>
  <si>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</si>
  <si>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</si>
  <si>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</si>
  <si>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</si>
  <si>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</si>
  <si>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</si>
  <si>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</si>
  <si>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</si>
  <si>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</si>
  <si>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</si>
  <si>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</si>
  <si>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</si>
  <si>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</si>
  <si>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</si>
  <si>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</si>
  <si>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</si>
  <si>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</si>
  <si>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</si>
  <si>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</si>
  <si>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</si>
  <si>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</si>
  <si>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</si>
  <si>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</si>
  <si>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</si>
  <si>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</si>
  <si>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</si>
  <si>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</si>
  <si>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</si>
  <si>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</si>
  <si>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</si>
  <si>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</si>
  <si>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</si>
  <si>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</si>
  <si>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</si>
  <si>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</si>
  <si>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</si>
  <si>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</si>
  <si>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</si>
  <si>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</si>
  <si>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</si>
  <si>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</si>
  <si>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</si>
  <si>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</si>
  <si>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</si>
  <si>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</si>
  <si>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</si>
  <si>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</si>
  <si>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</si>
  <si>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</si>
  <si>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</si>
  <si>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</si>
  <si>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</si>
  <si>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</si>
  <si>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</si>
  <si>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</si>
  <si>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</si>
  <si>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</si>
  <si>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</si>
  <si>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</si>
  <si>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</si>
  <si>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</si>
  <si>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</si>
  <si>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</si>
  <si>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</si>
  <si>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</si>
  <si>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</si>
  <si>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</si>
  <si>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</si>
  <si>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</si>
  <si>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</si>
  <si>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</si>
  <si>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</si>
  <si>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</si>
  <si>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</si>
  <si>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</si>
  <si>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</si>
  <si>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</si>
  <si>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</si>
  <si>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</si>
  <si>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</si>
  <si>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</si>
  <si>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</si>
  <si>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</si>
  <si>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</si>
  <si>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</si>
  <si>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</si>
  <si>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</si>
  <si>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</si>
  <si>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</si>
  <si>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</si>
  <si>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</si>
  <si>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</si>
  <si>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</si>
  <si>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</si>
  <si>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</si>
  <si>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</si>
  <si>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</si>
  <si>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</si>
  <si>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</si>
  <si>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</si>
  <si>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</si>
  <si>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</si>
  <si>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</si>
  <si>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</si>
  <si>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</si>
  <si>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</si>
  <si>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</si>
  <si>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</si>
  <si>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</si>
  <si>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</si>
  <si>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</si>
  <si>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</si>
  <si>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</si>
  <si>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</si>
  <si>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</si>
  <si>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</si>
  <si>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</si>
  <si>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</si>
  <si>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</si>
  <si>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</si>
  <si>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</si>
  <si>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</si>
  <si>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</si>
  <si>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</si>
  <si>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</si>
  <si>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</si>
  <si>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</si>
  <si>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</si>
  <si>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</si>
  <si>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</si>
  <si>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</si>
  <si>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</si>
  <si>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</si>
  <si>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</si>
  <si>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</si>
  <si>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</si>
  <si>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</si>
  <si>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</si>
  <si>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</si>
  <si>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</si>
  <si>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</si>
  <si>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</si>
  <si>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</si>
  <si>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</si>
  <si>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</si>
  <si>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</si>
  <si>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</si>
  <si>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</si>
  <si>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</si>
  <si>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</si>
  <si>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</si>
  <si>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</si>
  <si>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</si>
  <si>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</si>
  <si>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</si>
  <si>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</si>
  <si>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</si>
  <si>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</si>
  <si>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</si>
  <si>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</si>
  <si>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</si>
  <si>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</si>
  <si>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</si>
  <si>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</si>
  <si>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</si>
  <si>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</si>
  <si>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</si>
  <si>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</si>
  <si>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</si>
  <si>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</si>
  <si>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</si>
  <si>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</si>
  <si>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</si>
  <si>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</si>
  <si>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</si>
  <si>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</si>
  <si>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</si>
  <si>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</si>
  <si>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</si>
  <si>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</si>
  <si>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</si>
  <si>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</si>
  <si>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</si>
  <si>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</si>
  <si>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</si>
  <si>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</si>
  <si>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</si>
  <si>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</si>
  <si>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</si>
  <si>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</si>
  <si>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</si>
  <si>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</si>
  <si>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</si>
  <si>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</si>
  <si>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</si>
  <si>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</si>
  <si>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</si>
  <si>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</si>
  <si>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</si>
  <si>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</si>
  <si>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</si>
  <si>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</si>
  <si>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</si>
  <si>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</si>
  <si>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</si>
  <si>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</si>
  <si>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</si>
  <si>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</si>
  <si>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</si>
  <si>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</si>
  <si>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</si>
  <si>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</si>
  <si>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</si>
  <si>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</si>
  <si>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</si>
  <si>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</si>
  <si>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</si>
  <si>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</si>
  <si>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</si>
  <si>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</si>
  <si>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</si>
  <si>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</si>
  <si>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</si>
  <si>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</si>
  <si>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</si>
  <si>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</si>
  <si>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</si>
  <si>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</si>
  <si>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</si>
  <si>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</si>
  <si>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</si>
  <si>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</si>
  <si>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</si>
  <si>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</si>
  <si>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</si>
  <si>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</si>
  <si>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</si>
  <si>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</si>
  <si>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</si>
  <si>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</si>
  <si>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</si>
  <si>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</si>
  <si>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</si>
  <si>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</si>
  <si>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</si>
  <si>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</si>
  <si>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</si>
  <si>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</si>
  <si>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</si>
  <si>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</si>
  <si>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</si>
  <si>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</si>
  <si>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</si>
  <si>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</si>
  <si>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</si>
  <si>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</si>
  <si>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</si>
  <si>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</si>
  <si>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</si>
  <si>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</si>
  <si>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</si>
  <si>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</si>
  <si>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</si>
  <si>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</si>
  <si>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</si>
  <si>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</si>
  <si>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</si>
  <si>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</si>
  <si>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</si>
  <si>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</si>
  <si>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</si>
  <si>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</si>
  <si>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</si>
  <si>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</si>
  <si>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</si>
  <si>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</si>
  <si>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</si>
  <si>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</si>
  <si>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</si>
  <si>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</si>
  <si>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</si>
  <si>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</si>
  <si>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</si>
  <si>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</si>
  <si>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</si>
  <si>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</si>
  <si>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</si>
  <si>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</si>
  <si>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</si>
  <si>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</si>
  <si>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</si>
  <si>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</si>
  <si>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</si>
  <si>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</si>
  <si>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</si>
  <si>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</si>
  <si>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</si>
  <si>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</si>
  <si>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</si>
  <si>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</si>
  <si>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</si>
  <si>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</si>
  <si>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</si>
  <si>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</si>
  <si>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</si>
  <si>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</si>
  <si>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</si>
  <si>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</si>
  <si>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</si>
  <si>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</si>
  <si>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</si>
  <si>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</si>
  <si>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</si>
  <si>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</si>
  <si>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</si>
  <si>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</si>
  <si>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</si>
  <si>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</si>
  <si>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</si>
  <si>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</si>
  <si>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</si>
  <si>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</si>
  <si>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</si>
  <si>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</si>
  <si>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</si>
  <si>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</si>
  <si>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</si>
  <si>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</si>
  <si>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</si>
  <si>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</si>
  <si>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</si>
  <si>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</si>
  <si>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</si>
  <si>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</si>
  <si>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</si>
  <si>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</si>
  <si>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</si>
  <si>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</si>
  <si>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</si>
  <si>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</si>
  <si>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</si>
  <si>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</si>
  <si>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</si>
  <si>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</si>
  <si>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</si>
  <si>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</si>
  <si>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</si>
  <si>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</si>
  <si>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</si>
  <si>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</si>
  <si>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</si>
  <si>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</si>
  <si>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</si>
  <si>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</si>
  <si>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</si>
  <si>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</si>
  <si>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</si>
  <si>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</si>
  <si>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</si>
  <si>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</si>
  <si>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</si>
  <si>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</si>
  <si>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</si>
  <si>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</si>
  <si>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</si>
  <si>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</si>
  <si>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</si>
  <si>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</si>
  <si>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</si>
  <si>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</si>
  <si>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</si>
  <si>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</si>
  <si>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</si>
  <si>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</si>
  <si>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</si>
  <si>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</si>
  <si>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</si>
  <si>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</si>
  <si>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</si>
  <si>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</si>
  <si>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</si>
  <si>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</si>
  <si>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</si>
  <si>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</si>
  <si>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</si>
  <si>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</si>
  <si>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</si>
  <si>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</si>
  <si>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</si>
  <si>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</si>
  <si>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</si>
  <si>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</si>
  <si>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</si>
  <si>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</si>
  <si>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</si>
  <si>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</si>
  <si>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</si>
  <si>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</si>
  <si>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</si>
  <si>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</si>
  <si>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</si>
  <si>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</si>
  <si>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</si>
  <si>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</si>
  <si>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</si>
  <si>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</si>
  <si>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</si>
  <si>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</si>
  <si>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</si>
  <si>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</si>
  <si>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</si>
  <si>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</si>
  <si>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</si>
  <si>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</si>
  <si>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</si>
  <si>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</si>
  <si>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</si>
  <si>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</si>
  <si>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</si>
  <si>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</si>
  <si>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</si>
  <si>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</si>
  <si>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</si>
  <si>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</si>
  <si>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</si>
  <si>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</si>
  <si>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</si>
  <si>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</si>
  <si>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</si>
  <si>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</si>
  <si>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</si>
  <si>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</si>
  <si>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</si>
  <si>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</si>
  <si>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</si>
  <si>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</si>
  <si>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</si>
  <si>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</si>
  <si>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</si>
  <si>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</si>
  <si>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</si>
  <si>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</si>
  <si>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</si>
  <si>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</si>
  <si>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</si>
  <si>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</si>
  <si>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</si>
  <si>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</si>
  <si>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</si>
  <si>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</si>
  <si>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</si>
  <si>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</si>
  <si>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</si>
  <si>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</si>
  <si>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</si>
  <si>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</si>
  <si>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</si>
  <si>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</si>
  <si>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</si>
  <si>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</si>
  <si>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</si>
  <si>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</si>
  <si>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</si>
  <si>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</si>
  <si>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</si>
  <si>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</si>
  <si>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</si>
  <si>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</si>
  <si>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</si>
  <si>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</si>
  <si>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</si>
  <si>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</si>
  <si>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</si>
  <si>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</si>
  <si>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</si>
  <si>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</si>
  <si>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</si>
  <si>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</si>
  <si>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</si>
  <si>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</si>
  <si>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</si>
  <si>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</si>
  <si>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</si>
  <si>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</si>
  <si>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</si>
  <si>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</si>
  <si>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</si>
  <si>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</si>
  <si>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</si>
  <si>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</si>
  <si>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</si>
  <si>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</si>
  <si>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</si>
  <si>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</si>
  <si>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</si>
  <si>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</si>
  <si>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</si>
  <si>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</si>
  <si>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</si>
  <si>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</si>
  <si>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</si>
  <si>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</si>
  <si>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</si>
  <si>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</si>
  <si>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</si>
  <si>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</si>
  <si>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</si>
  <si>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</si>
  <si>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</si>
  <si>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</si>
  <si>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</si>
  <si>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</si>
  <si>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</si>
  <si>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</si>
  <si>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</si>
  <si>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</si>
  <si>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</si>
  <si>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</si>
  <si>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</si>
  <si>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</si>
  <si>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</si>
  <si>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</si>
  <si>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</si>
  <si>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</si>
  <si>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</si>
  <si>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</si>
  <si>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</si>
  <si>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</si>
  <si>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</si>
  <si>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</si>
  <si>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</si>
  <si>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</si>
  <si>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</si>
  <si>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</si>
  <si>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</si>
  <si>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</si>
  <si>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</si>
  <si>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</si>
  <si>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</si>
  <si>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</si>
  <si>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</si>
  <si>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</si>
  <si>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</si>
  <si>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</si>
  <si>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</si>
  <si>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</si>
  <si>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</si>
  <si>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</si>
  <si>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</si>
  <si>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</si>
  <si>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</si>
  <si>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</si>
  <si>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</si>
  <si>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</si>
  <si>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</si>
  <si>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</si>
  <si>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</si>
  <si>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</si>
  <si>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</si>
  <si>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</si>
  <si>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</si>
  <si>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</si>
  <si>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</si>
  <si>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</si>
  <si>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</si>
  <si>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</si>
  <si>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</si>
  <si>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</si>
  <si>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</si>
  <si>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</si>
  <si>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</si>
  <si>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</si>
  <si>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</si>
  <si>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</si>
  <si>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</si>
  <si>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</si>
  <si>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</si>
  <si>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</si>
  <si>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</si>
  <si>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</si>
  <si>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</si>
  <si>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</si>
  <si>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</si>
  <si>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</si>
  <si>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</si>
  <si>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</si>
  <si>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</si>
  <si>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</si>
  <si>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</si>
  <si>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</si>
  <si>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</si>
  <si>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</si>
  <si>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</si>
  <si>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</si>
  <si>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</si>
  <si>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</si>
  <si>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</si>
  <si>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</si>
  <si>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</si>
  <si>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</si>
  <si>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</si>
  <si>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</si>
  <si>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</si>
  <si>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</si>
  <si>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</si>
  <si>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</si>
  <si>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</si>
  <si>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</si>
  <si>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</si>
  <si>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</si>
  <si>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</si>
  <si>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</si>
  <si>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</si>
  <si>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</si>
  <si>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</si>
  <si>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</si>
  <si>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</si>
  <si>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</si>
  <si>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</si>
  <si>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</si>
  <si>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</si>
  <si>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</si>
  <si>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</si>
  <si>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</si>
  <si>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</si>
  <si>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</si>
  <si>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</si>
  <si>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</si>
  <si>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</si>
  <si>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</si>
  <si>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</si>
  <si>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</si>
  <si>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</si>
  <si>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</si>
  <si>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</si>
  <si>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</si>
  <si>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</si>
  <si>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</si>
  <si>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</si>
  <si>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</si>
  <si>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</si>
  <si>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</si>
  <si>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</si>
  <si>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</si>
  <si>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</si>
  <si>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</si>
  <si>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</si>
  <si>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</si>
  <si>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</si>
  <si>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</si>
  <si>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</si>
  <si>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</si>
  <si>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</si>
  <si>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</si>
  <si>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</si>
  <si>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</si>
  <si>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</si>
  <si>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</si>
  <si>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</si>
  <si>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</si>
  <si>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</si>
  <si>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</si>
  <si>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</si>
  <si>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</si>
  <si>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</si>
  <si>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</si>
  <si>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</si>
  <si>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</si>
  <si>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</si>
  <si>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</si>
  <si>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</si>
  <si>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</si>
  <si>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</si>
  <si>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</si>
  <si>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</si>
  <si>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</si>
  <si>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</si>
  <si>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</si>
  <si>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</si>
  <si>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</si>
  <si>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</si>
  <si>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</si>
  <si>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</si>
  <si>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</si>
  <si>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</si>
  <si>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</si>
  <si>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</si>
  <si>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</si>
  <si>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</si>
  <si>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</si>
  <si>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</si>
  <si>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</si>
  <si>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</si>
  <si>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</si>
  <si>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</si>
  <si>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</si>
  <si>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</si>
  <si>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</si>
  <si>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</si>
  <si>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</si>
  <si>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</si>
  <si>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</si>
  <si>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</si>
  <si>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</si>
  <si>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</si>
  <si>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</si>
  <si>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</si>
  <si>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</si>
  <si>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</si>
  <si>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</si>
  <si>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</si>
  <si>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</si>
  <si>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</si>
  <si>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</si>
  <si>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</si>
  <si>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</si>
  <si>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</si>
  <si>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</si>
  <si>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</si>
  <si>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</si>
  <si>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</si>
  <si>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</si>
  <si>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</si>
  <si>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</si>
  <si>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</si>
  <si>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</si>
  <si>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</si>
  <si>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</si>
  <si>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</si>
  <si>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</si>
  <si>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</si>
  <si>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</si>
  <si>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</si>
  <si>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</si>
  <si>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</si>
  <si>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</si>
  <si>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</si>
  <si>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</si>
  <si>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</si>
  <si>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</si>
  <si>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</si>
  <si>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</si>
  <si>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</si>
  <si>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</si>
  <si>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</si>
  <si>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</si>
  <si>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</si>
  <si>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</si>
  <si>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</si>
  <si>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</si>
  <si>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</si>
  <si>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</si>
  <si>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</si>
  <si>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</si>
  <si>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</si>
  <si>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</si>
  <si>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</si>
  <si>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</si>
  <si>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</si>
  <si>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</si>
  <si>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</si>
  <si>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</si>
  <si>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</si>
  <si>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</si>
  <si>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</si>
  <si>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</si>
  <si>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</si>
  <si>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</si>
  <si>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</si>
  <si>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</si>
  <si>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</si>
  <si>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</si>
  <si>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</si>
  <si>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</si>
  <si>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</si>
  <si>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</si>
  <si>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</si>
  <si>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</si>
  <si>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</si>
  <si>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</si>
  <si>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</si>
  <si>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</si>
  <si>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</si>
  <si>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</si>
  <si>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</si>
  <si>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</si>
  <si>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</si>
  <si>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</si>
  <si>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</si>
  <si>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</si>
  <si>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</si>
  <si>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</si>
  <si>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</si>
  <si>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</si>
  <si>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</si>
  <si>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</si>
  <si>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</si>
  <si>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</si>
  <si>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</si>
  <si>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</si>
  <si>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</si>
  <si>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</si>
  <si>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</si>
  <si>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</si>
  <si>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</si>
  <si>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</si>
  <si>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</si>
  <si>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</si>
  <si>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</si>
  <si>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</si>
  <si>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</si>
  <si>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</si>
  <si>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</si>
  <si>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</si>
  <si>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</si>
  <si>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</si>
  <si>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</si>
  <si>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</si>
  <si>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</si>
  <si>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</si>
  <si>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</si>
  <si>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</si>
  <si>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</si>
  <si>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</si>
  <si>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</si>
  <si>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</si>
  <si>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</si>
  <si>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</si>
  <si>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</si>
  <si>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</si>
  <si>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</si>
  <si>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</si>
  <si>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</si>
  <si>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</si>
  <si>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</si>
  <si>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</si>
  <si>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</si>
  <si>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</si>
  <si>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</si>
  <si>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</si>
  <si>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</si>
  <si>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</si>
  <si>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</si>
  <si>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</si>
  <si>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</si>
  <si>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</si>
  <si>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</si>
  <si>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</si>
  <si>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</si>
  <si>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</si>
  <si>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</si>
  <si>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</si>
  <si>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</si>
  <si>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</si>
  <si>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</si>
  <si>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</si>
  <si>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</si>
  <si>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</si>
  <si>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</si>
  <si>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</si>
  <si>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</si>
  <si>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</si>
  <si>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</si>
  <si>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</si>
  <si>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</si>
  <si>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</si>
  <si>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</si>
  <si>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</si>
  <si>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</si>
  <si>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</si>
  <si>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</si>
  <si>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</si>
  <si>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</si>
  <si>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</si>
  <si>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</si>
  <si>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</si>
  <si>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</si>
  <si>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</si>
  <si>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</si>
  <si>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</si>
  <si>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</si>
  <si>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</si>
  <si>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</si>
  <si>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</si>
  <si>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</si>
  <si>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</si>
  <si>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</si>
  <si>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</si>
  <si>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</si>
  <si>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</si>
  <si>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</si>
  <si>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</si>
  <si>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</si>
  <si>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</si>
  <si>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</si>
  <si>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</si>
  <si>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</si>
  <si>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</si>
  <si>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</si>
  <si>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</si>
  <si>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</si>
  <si>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</si>
  <si>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</si>
  <si>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</si>
  <si>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</si>
  <si>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</si>
  <si>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</si>
  <si>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</si>
  <si>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</si>
  <si>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</si>
  <si>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</si>
  <si>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</si>
  <si>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</si>
  <si>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</si>
  <si>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</si>
  <si>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</si>
  <si>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</si>
  <si>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</si>
  <si>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</si>
  <si>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</si>
  <si>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</si>
  <si>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</si>
  <si>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</si>
  <si>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</si>
  <si>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</si>
  <si>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</si>
  <si>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</si>
  <si>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</si>
  <si>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</si>
  <si>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</si>
  <si>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</si>
  <si>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</si>
  <si>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</si>
  <si>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</si>
  <si>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</si>
  <si>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</si>
  <si>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</si>
  <si>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</si>
  <si>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</si>
  <si>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</si>
  <si>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</si>
  <si>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</si>
  <si>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</si>
  <si>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</si>
  <si>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</si>
  <si>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</si>
  <si>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</si>
  <si>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</si>
  <si>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</si>
  <si>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</si>
  <si>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</si>
  <si>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</si>
  <si>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</si>
  <si>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</si>
  <si>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</si>
  <si>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</si>
  <si>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</si>
  <si>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</si>
  <si>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</si>
  <si>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</si>
  <si>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</si>
  <si>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</si>
  <si>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</si>
  <si>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</si>
  <si>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</si>
  <si>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</si>
  <si>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</si>
  <si>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</si>
  <si>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</si>
  <si>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</si>
  <si>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</si>
  <si>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</si>
  <si>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</si>
  <si>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</si>
  <si>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</si>
  <si>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</si>
  <si>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</si>
  <si>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</si>
  <si>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</si>
  <si>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</si>
  <si>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</si>
  <si>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</si>
  <si>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</si>
  <si>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</si>
  <si>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</si>
  <si>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</si>
  <si>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</si>
  <si>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</si>
  <si>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</si>
  <si>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</si>
  <si>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</si>
  <si>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</si>
  <si>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</si>
  <si>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</si>
  <si>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</si>
  <si>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</si>
  <si>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</si>
  <si>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</si>
  <si>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</si>
  <si>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</si>
  <si>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</si>
  <si>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</si>
  <si>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</si>
  <si>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</si>
  <si>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</si>
  <si>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</si>
  <si>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</si>
  <si>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</si>
  <si>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</si>
  <si>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</si>
  <si>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</si>
  <si>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</si>
  <si>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</si>
  <si>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</si>
  <si>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</si>
  <si>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</si>
  <si>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</si>
  <si>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</si>
  <si>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</si>
  <si>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</si>
  <si>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</si>
  <si>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</si>
  <si>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</si>
  <si>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</si>
  <si>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</si>
  <si>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</si>
  <si>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</si>
  <si>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</si>
  <si>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</si>
  <si>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</si>
  <si>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</si>
  <si>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</si>
  <si>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</si>
  <si>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</si>
  <si>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</si>
  <si>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</si>
  <si>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</si>
  <si>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</si>
  <si>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</si>
  <si>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</si>
  <si>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</si>
  <si>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</si>
  <si>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</si>
  <si>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</si>
  <si>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</si>
  <si>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</si>
  <si>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</si>
  <si>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</si>
  <si>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</si>
  <si>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</si>
  <si>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</si>
  <si>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</si>
  <si>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</si>
  <si>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</si>
  <si>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</si>
  <si>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</si>
  <si>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</si>
  <si>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</si>
  <si>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</si>
  <si>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</si>
  <si>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</si>
  <si>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</si>
  <si>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</si>
  <si>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</si>
  <si>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</si>
  <si>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</si>
  <si>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</si>
  <si>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</si>
  <si>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</si>
  <si>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</si>
  <si>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</si>
  <si>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</si>
  <si>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</si>
  <si>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</si>
  <si>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</si>
  <si>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</si>
  <si>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</si>
  <si>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</si>
  <si>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</si>
  <si>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</si>
  <si>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</si>
  <si>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</si>
  <si>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</si>
  <si>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</si>
  <si>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</si>
  <si>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</si>
  <si>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</si>
  <si>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</si>
  <si>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</si>
  <si>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</si>
  <si>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</si>
  <si>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</si>
  <si>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</si>
  <si>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</si>
  <si>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</si>
  <si>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</si>
  <si>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</si>
  <si>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</si>
  <si>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</si>
  <si>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</si>
  <si>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</si>
  <si>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</si>
  <si>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</si>
  <si>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</si>
  <si>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</si>
  <si>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</si>
  <si>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</si>
  <si>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</si>
  <si>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</si>
  <si>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</si>
  <si>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</si>
  <si>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</si>
  <si>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</si>
  <si>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</si>
  <si>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</si>
  <si>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</si>
  <si>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</si>
  <si>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</si>
  <si>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</si>
  <si>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</si>
  <si>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</si>
  <si>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</si>
  <si>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</si>
  <si>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</si>
  <si>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</si>
  <si>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</si>
  <si>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</si>
  <si>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</si>
  <si>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</si>
  <si>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</si>
  <si>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</si>
  <si>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</si>
  <si>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</si>
  <si>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</si>
  <si>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</si>
  <si>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</si>
  <si>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</si>
  <si>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</si>
  <si>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</si>
  <si>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</si>
  <si>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</si>
  <si>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</si>
  <si>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</si>
  <si>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</si>
  <si>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</si>
  <si>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</si>
  <si>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</si>
  <si>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</si>
  <si>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</si>
  <si>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</si>
  <si>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</si>
  <si>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</si>
  <si>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</si>
  <si>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</si>
  <si>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</si>
  <si>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</si>
  <si>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</si>
  <si>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</si>
  <si>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</si>
  <si>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</si>
  <si>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</si>
  <si>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</si>
  <si>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</si>
  <si>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</si>
  <si>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</si>
  <si>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</si>
  <si>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</si>
  <si>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</si>
  <si>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</si>
  <si>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</si>
  <si>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</si>
  <si>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</si>
  <si>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</si>
  <si>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</si>
  <si>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</si>
  <si>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</si>
  <si>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</si>
  <si>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</si>
  <si>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</si>
  <si>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</si>
  <si>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</si>
  <si>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</si>
  <si>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</si>
  <si>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</si>
  <si>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</si>
  <si>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</si>
  <si>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</si>
  <si>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</si>
  <si>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</si>
  <si>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</si>
  <si>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</si>
  <si>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</si>
  <si>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</si>
  <si>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</si>
  <si>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</si>
  <si>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</si>
  <si>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</si>
  <si>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</si>
  <si>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</si>
  <si>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</si>
  <si>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</si>
  <si>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</si>
  <si>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</si>
  <si>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</si>
  <si>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</si>
  <si>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</si>
  <si>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</si>
  <si>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</si>
  <si>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</si>
  <si>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</si>
  <si>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</si>
  <si>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</si>
  <si>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</si>
  <si>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</si>
  <si>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</si>
  <si>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</si>
  <si>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</si>
  <si>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</si>
  <si>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</si>
  <si>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</si>
  <si>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</si>
  <si>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</si>
  <si>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</si>
  <si>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</si>
  <si>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</si>
  <si>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</si>
  <si>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</si>
  <si>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</si>
  <si>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</si>
  <si>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</si>
  <si>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</si>
  <si>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</si>
  <si>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</si>
  <si>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</si>
  <si>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</si>
  <si>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</si>
  <si>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</si>
  <si>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</si>
  <si>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</si>
  <si>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</si>
  <si>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</si>
  <si>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</si>
  <si>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</si>
  <si>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</si>
  <si>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</si>
  <si>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</si>
  <si>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</si>
  <si>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</si>
  <si>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</si>
  <si>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</si>
  <si>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</si>
  <si>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</si>
  <si>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</si>
  <si>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</si>
  <si>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</si>
  <si>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</si>
  <si>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</si>
  <si>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</si>
  <si>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</si>
  <si>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</si>
  <si>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</si>
  <si>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</si>
  <si>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</si>
  <si>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</si>
  <si>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</si>
  <si>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</si>
  <si>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</si>
  <si>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</si>
  <si>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</si>
  <si>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</si>
  <si>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</si>
  <si>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</si>
  <si>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</si>
  <si>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</si>
  <si>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</si>
  <si>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</si>
  <si>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</si>
  <si>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</si>
  <si>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</si>
  <si>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</si>
  <si>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</si>
  <si>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</si>
  <si>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</si>
  <si>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</si>
  <si>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</si>
  <si>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</si>
  <si>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</si>
  <si>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</si>
  <si>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</si>
  <si>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</si>
  <si>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</si>
  <si>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</si>
  <si>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</si>
  <si>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</si>
  <si>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</si>
  <si>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</si>
  <si>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</si>
  <si>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</si>
  <si>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</si>
  <si>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</si>
  <si>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</si>
  <si>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</si>
  <si>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</si>
  <si>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</si>
  <si>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</si>
  <si>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</si>
  <si>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</si>
  <si>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</si>
  <si>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</si>
  <si>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</si>
  <si>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</si>
  <si>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</si>
  <si>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</si>
  <si>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</si>
  <si>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</si>
  <si>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</si>
  <si>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</si>
  <si>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</si>
  <si>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</si>
  <si>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</si>
  <si>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</si>
  <si>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</si>
  <si>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</si>
  <si>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</si>
  <si>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</si>
  <si>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</si>
  <si>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</si>
  <si>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</si>
  <si>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</si>
  <si>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</si>
  <si>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</si>
  <si>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</si>
  <si>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</si>
  <si>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</si>
  <si>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</si>
  <si>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</si>
  <si>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</si>
  <si>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</si>
  <si>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</si>
  <si>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</si>
  <si>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</si>
  <si>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</si>
  <si>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</si>
  <si>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</si>
  <si>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</si>
  <si>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</si>
  <si>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</si>
  <si>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</si>
  <si>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</si>
  <si>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</si>
  <si>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</si>
  <si>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</si>
  <si>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</si>
  <si>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</si>
  <si>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</si>
  <si>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</si>
  <si>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</si>
  <si>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</si>
  <si>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</si>
  <si>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</si>
  <si>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</si>
  <si>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</si>
  <si>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</si>
  <si>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</si>
  <si>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</si>
  <si>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</si>
  <si>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</si>
  <si>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</si>
  <si>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</si>
  <si>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</si>
  <si>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</si>
  <si>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</si>
  <si>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</si>
  <si>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</si>
  <si>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</si>
  <si>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</si>
  <si>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</si>
  <si>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</si>
  <si>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</si>
  <si>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</si>
  <si>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</si>
  <si>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</si>
  <si>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</si>
  <si>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</si>
  <si>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</si>
  <si>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</si>
  <si>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</si>
  <si>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</si>
  <si>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</si>
  <si>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</si>
  <si>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</si>
  <si>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</si>
  <si>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</si>
  <si>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</si>
  <si>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</si>
  <si>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</si>
  <si>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</si>
  <si>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</si>
  <si>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</si>
  <si>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</si>
  <si>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</si>
  <si>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</si>
  <si>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</si>
  <si>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</si>
  <si>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</si>
  <si>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</si>
  <si>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</si>
  <si>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</si>
  <si>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</si>
  <si>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</si>
  <si>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</si>
  <si>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</si>
  <si>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</si>
  <si>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</si>
  <si>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</si>
  <si>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</si>
  <si>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</si>
  <si>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</si>
  <si>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</si>
  <si>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</si>
  <si>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</si>
  <si>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</si>
  <si>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</si>
  <si>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</si>
  <si>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</si>
  <si>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</si>
  <si>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</si>
  <si>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</si>
  <si>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</si>
  <si>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</si>
  <si>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</si>
  <si>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</si>
  <si>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</si>
  <si>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</si>
  <si>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</si>
  <si>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</si>
  <si>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</si>
  <si>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</si>
  <si>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</si>
  <si>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</si>
  <si>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</si>
  <si>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</si>
  <si>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</si>
  <si>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</si>
  <si>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</si>
  <si>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</si>
  <si>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</si>
  <si>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</si>
  <si>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</si>
  <si>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</si>
  <si>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</si>
  <si>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</si>
  <si>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</si>
  <si>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</si>
  <si>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</si>
  <si>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</si>
  <si>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</si>
  <si>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</si>
  <si>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</si>
  <si>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</si>
  <si>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</si>
  <si>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</si>
  <si>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</si>
  <si>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</si>
  <si>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</si>
  <si>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</si>
  <si>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</si>
  <si>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</si>
  <si>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</si>
  <si>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</si>
  <si>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</si>
  <si>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</si>
  <si>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</si>
  <si>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</si>
  <si>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</si>
  <si>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</si>
  <si>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</si>
  <si>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</si>
  <si>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</si>
  <si>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</si>
  <si>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</si>
  <si>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</si>
  <si>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</si>
  <si>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</si>
  <si>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</si>
  <si>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</si>
  <si>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</si>
  <si>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</si>
  <si>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</si>
  <si>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</si>
  <si>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</si>
  <si>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</si>
  <si>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</si>
  <si>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</si>
  <si>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</si>
  <si>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</si>
  <si>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</si>
  <si>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</si>
  <si>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</si>
  <si>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</si>
  <si>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</si>
  <si>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</si>
  <si>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</si>
  <si>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</si>
  <si>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</si>
  <si>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</si>
  <si>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</si>
  <si>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</si>
  <si>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</si>
  <si>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</si>
  <si>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</si>
  <si>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</si>
  <si>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</si>
  <si>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</si>
  <si>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</si>
  <si>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</si>
  <si>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</si>
  <si>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</si>
  <si>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</si>
  <si>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</si>
  <si>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</si>
  <si>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</si>
  <si>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</si>
  <si>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</si>
  <si>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</si>
  <si>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</si>
  <si>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</si>
  <si>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</si>
  <si>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</si>
  <si>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</si>
  <si>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</si>
  <si>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</si>
  <si>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</si>
  <si>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</si>
  <si>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</si>
  <si>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</si>
  <si>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</si>
  <si>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</si>
  <si>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</si>
  <si>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</si>
  <si>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</si>
  <si>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</si>
  <si>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</si>
  <si>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</si>
  <si>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</si>
  <si>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</si>
  <si>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</si>
  <si>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</si>
  <si>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</si>
  <si>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</si>
  <si>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</si>
  <si>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</si>
  <si>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</si>
  <si>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</si>
  <si>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</si>
  <si>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</si>
  <si>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</si>
  <si>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</si>
  <si>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</si>
  <si>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</si>
  <si>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</si>
  <si>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</si>
  <si>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</si>
  <si>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</si>
  <si>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</si>
  <si>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</si>
  <si>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</si>
  <si>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</si>
  <si>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</si>
  <si>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</si>
  <si>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</si>
  <si>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</si>
  <si>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</si>
  <si>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</si>
  <si>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</si>
  <si>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</si>
  <si>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</si>
  <si>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</si>
  <si>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</si>
  <si>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</si>
  <si>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</si>
  <si>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</si>
  <si>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</si>
  <si>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</si>
  <si>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</si>
  <si>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</si>
  <si>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</si>
  <si>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</si>
  <si>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</si>
  <si>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</si>
  <si>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</si>
  <si>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</si>
  <si>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</si>
  <si>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</si>
  <si>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</si>
  <si>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</si>
  <si>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</si>
  <si>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</si>
  <si>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</si>
  <si>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</si>
  <si>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</si>
  <si>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</si>
  <si>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</si>
  <si>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</si>
  <si>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</si>
  <si>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</si>
  <si>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</si>
  <si>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</si>
  <si>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</si>
  <si>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</si>
  <si>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</si>
  <si>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</si>
  <si>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</si>
  <si>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</si>
  <si>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</si>
  <si>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</si>
  <si>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</si>
  <si>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</si>
  <si>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</si>
  <si>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</si>
  <si>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</si>
  <si>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</si>
  <si>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</si>
  <si>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</si>
  <si>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</si>
  <si>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</si>
  <si>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</si>
  <si>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</si>
  <si>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</si>
  <si>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</si>
  <si>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</si>
  <si>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</si>
  <si>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</si>
  <si>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</si>
  <si>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</si>
  <si>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</si>
  <si>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</si>
  <si>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</si>
  <si>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</si>
  <si>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</si>
  <si>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</si>
  <si>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</si>
  <si>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</si>
  <si>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</si>
  <si>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</si>
  <si>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</si>
  <si>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</si>
  <si>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</si>
  <si>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</si>
  <si>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</si>
  <si>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</si>
  <si>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</si>
  <si>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</si>
  <si>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</si>
  <si>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</si>
  <si>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</si>
  <si>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</si>
  <si>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</si>
  <si>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</si>
  <si>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</si>
  <si>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</si>
  <si>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</si>
  <si>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</si>
  <si>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</si>
  <si>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</si>
  <si>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</si>
  <si>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</si>
  <si>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</si>
  <si>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</si>
  <si>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</si>
  <si>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</si>
  <si>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</si>
  <si>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</si>
  <si>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</si>
  <si>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</si>
  <si>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</si>
  <si>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</si>
  <si>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</si>
  <si>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</si>
  <si>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</si>
  <si>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</si>
  <si>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</si>
  <si>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</si>
  <si>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</si>
  <si>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</si>
  <si>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</si>
  <si>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</si>
  <si>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</si>
  <si>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</si>
  <si>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</si>
  <si>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</si>
  <si>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</si>
  <si>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</si>
  <si>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</si>
  <si>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</si>
  <si>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</si>
  <si>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</si>
  <si>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</si>
  <si>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</si>
  <si>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</si>
  <si>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</si>
  <si>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</si>
  <si>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</si>
  <si>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</si>
  <si>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</si>
  <si>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</si>
  <si>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</si>
  <si>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</si>
  <si>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</si>
  <si>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</si>
  <si>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</si>
  <si>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</si>
  <si>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</si>
  <si>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</si>
  <si>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</si>
  <si>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</si>
  <si>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</si>
  <si>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</si>
  <si>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</si>
  <si>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</si>
  <si>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</si>
  <si>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</si>
  <si>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</si>
  <si>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</si>
  <si>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</si>
  <si>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</si>
  <si>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</si>
  <si>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</si>
  <si>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</si>
  <si>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</si>
  <si>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</si>
  <si>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</si>
  <si>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</si>
  <si>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</si>
  <si>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</si>
  <si>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</si>
  <si>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</si>
  <si>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</si>
  <si>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</si>
  <si>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</si>
  <si>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</si>
  <si>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</si>
  <si>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</si>
  <si>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</si>
  <si>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</si>
  <si>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</si>
  <si>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</si>
  <si>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</si>
  <si>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</si>
  <si>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</si>
  <si>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</si>
  <si>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</si>
  <si>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</si>
  <si>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</si>
  <si>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</si>
  <si>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</si>
  <si>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</si>
  <si>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</si>
  <si>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</si>
  <si>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</si>
  <si>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</si>
  <si>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</si>
  <si>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</si>
  <si>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</si>
  <si>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</si>
  <si>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</si>
  <si>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</si>
  <si>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</si>
  <si>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</si>
  <si>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</si>
  <si>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</si>
  <si>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</si>
  <si>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</si>
  <si>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</si>
  <si>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</si>
  <si>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</si>
  <si>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</si>
  <si>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</si>
  <si>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</si>
  <si>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</si>
  <si>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</si>
  <si>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</si>
  <si>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</si>
  <si>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</si>
  <si>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</si>
  <si>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</si>
  <si>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</si>
  <si>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</si>
  <si>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</si>
  <si>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</si>
  <si>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</si>
  <si>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</si>
  <si>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</si>
  <si>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</si>
  <si>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</si>
  <si>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</si>
  <si>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</si>
  <si>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</si>
  <si>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</si>
  <si>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</si>
  <si>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</si>
  <si>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</si>
  <si>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</si>
  <si>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</si>
  <si>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</si>
  <si>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</si>
  <si>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</si>
  <si>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</si>
  <si>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</si>
  <si>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</si>
  <si>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</si>
  <si>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</si>
  <si>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</si>
  <si>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</si>
  <si>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</si>
  <si>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</si>
  <si>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</si>
  <si>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</si>
  <si>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</si>
  <si>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</si>
  <si>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</si>
  <si>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</si>
  <si>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</si>
  <si>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</si>
  <si>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</si>
  <si>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</si>
  <si>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</si>
  <si>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</si>
  <si>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</si>
  <si>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</si>
  <si>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</si>
  <si>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</si>
  <si>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</si>
  <si>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</si>
  <si>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</si>
  <si>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</si>
  <si>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</si>
  <si>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</si>
  <si>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</si>
  <si>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</si>
  <si>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</si>
  <si>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</si>
  <si>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</si>
  <si>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</si>
  <si>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</si>
  <si>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</si>
  <si>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</si>
  <si>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</si>
  <si>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</si>
  <si>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</si>
  <si>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</si>
  <si>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</si>
  <si>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</si>
  <si>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</si>
  <si>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</si>
  <si>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</si>
  <si>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</si>
  <si>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</si>
  <si>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</si>
  <si>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</si>
  <si>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</si>
  <si>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</si>
  <si>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</si>
  <si>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</si>
  <si>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</si>
  <si>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</si>
  <si>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</si>
  <si>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</si>
  <si>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</si>
  <si>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</si>
  <si>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</si>
  <si>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</si>
  <si>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</si>
  <si>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</si>
  <si>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</si>
  <si>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</si>
  <si>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</si>
  <si>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</si>
  <si>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</si>
  <si>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</si>
  <si>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</si>
  <si>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</si>
  <si>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</si>
  <si>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</si>
  <si>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</si>
  <si>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</si>
  <si>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</si>
  <si>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</si>
  <si>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</si>
  <si>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</si>
  <si>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</si>
  <si>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</si>
  <si>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</si>
  <si>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</si>
  <si>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</si>
  <si>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</si>
  <si>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</si>
  <si>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</si>
  <si>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</si>
  <si>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</si>
  <si>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</si>
  <si>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</si>
  <si>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</si>
  <si>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</si>
  <si>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</si>
  <si>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</si>
  <si>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</si>
  <si>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</si>
  <si>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</si>
  <si>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</si>
  <si>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</si>
  <si>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</si>
  <si>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</si>
  <si>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</si>
  <si>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</si>
  <si>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</si>
  <si>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</si>
  <si>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</si>
  <si>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</si>
  <si>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</si>
  <si>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</si>
  <si>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</si>
  <si>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</si>
  <si>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</si>
  <si>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</si>
  <si>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</si>
  <si>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</si>
  <si>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</si>
  <si>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</si>
  <si>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</si>
  <si>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</si>
  <si>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</si>
  <si>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</si>
  <si>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</si>
  <si>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</si>
  <si>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</si>
  <si>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</si>
  <si>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</si>
  <si>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</si>
  <si>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</si>
  <si>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</si>
  <si>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</si>
  <si>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</si>
  <si>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</si>
  <si>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</si>
  <si>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</si>
  <si>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</si>
  <si>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</si>
  <si>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</si>
  <si>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</si>
  <si>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</si>
  <si>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</si>
  <si>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</si>
  <si>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</si>
  <si>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</si>
  <si>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</si>
  <si>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</si>
  <si>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</si>
  <si>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</si>
  <si>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</si>
  <si>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</si>
  <si>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</si>
  <si>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</si>
  <si>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</si>
  <si>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</si>
  <si>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</si>
  <si>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</si>
  <si>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</si>
  <si>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</si>
  <si>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</si>
  <si>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</si>
  <si>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</si>
  <si>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</si>
  <si>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</si>
  <si>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</si>
  <si>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</si>
  <si>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</si>
  <si>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</si>
  <si>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</si>
  <si>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</si>
  <si>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</si>
  <si>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</si>
  <si>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</si>
  <si>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</si>
  <si>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</si>
  <si>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</si>
  <si>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</si>
  <si>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</si>
  <si>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</si>
  <si>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</si>
  <si>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</si>
  <si>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</si>
  <si>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</si>
  <si>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</si>
  <si>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</si>
  <si>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</si>
  <si>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</si>
  <si>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</si>
  <si>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</si>
  <si>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</si>
  <si>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</si>
  <si>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</si>
  <si>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</si>
  <si>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</si>
  <si>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</si>
  <si>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</si>
  <si>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</si>
  <si>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</si>
  <si>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</si>
  <si>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</si>
  <si>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</si>
  <si>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</si>
  <si>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</si>
  <si>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</si>
  <si>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</si>
  <si>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</si>
  <si>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</si>
  <si>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</si>
  <si>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</si>
  <si>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</si>
  <si>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</si>
  <si>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</si>
  <si>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</si>
  <si>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</si>
  <si>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</si>
  <si>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</si>
  <si>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</si>
  <si>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</si>
  <si>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</si>
  <si>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</si>
  <si>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</si>
  <si>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</si>
  <si>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</si>
  <si>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</si>
  <si>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</si>
  <si>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</si>
  <si>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</si>
  <si>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</si>
  <si>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</si>
  <si>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</si>
  <si>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</si>
  <si>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</si>
  <si>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</si>
  <si>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</si>
  <si>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</si>
  <si>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</si>
  <si>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</si>
  <si>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</si>
  <si>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</si>
  <si>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</si>
  <si>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</si>
  <si>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</si>
  <si>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</si>
  <si>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</si>
  <si>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</si>
  <si>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</si>
  <si>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</si>
  <si>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</si>
  <si>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</si>
  <si>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</si>
  <si>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</si>
  <si>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</si>
  <si>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</si>
  <si>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</si>
  <si>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</si>
  <si>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</si>
  <si>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</si>
  <si>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</si>
  <si>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</si>
  <si>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</si>
  <si>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</si>
  <si>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</si>
  <si>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</si>
  <si>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</si>
  <si>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</si>
  <si>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</si>
  <si>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</si>
  <si>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</si>
  <si>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</si>
  <si>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</si>
  <si>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</si>
  <si>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</si>
  <si>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</si>
  <si>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</si>
  <si>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</si>
  <si>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</si>
  <si>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</si>
  <si>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</si>
  <si>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</si>
  <si>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</si>
  <si>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</si>
  <si>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</si>
  <si>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</si>
  <si>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</si>
  <si>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</si>
  <si>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</si>
  <si>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</si>
  <si>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</si>
  <si>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</si>
  <si>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</si>
  <si>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</si>
  <si>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</si>
  <si>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</si>
  <si>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</si>
  <si>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</si>
  <si>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</si>
  <si>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</si>
  <si>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</si>
  <si>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</si>
  <si>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</si>
  <si>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</si>
  <si>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</si>
  <si>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</si>
  <si>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</si>
  <si>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</si>
  <si>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</si>
  <si>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</si>
  <si>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</si>
  <si>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</si>
  <si>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</si>
  <si>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</si>
  <si>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</si>
  <si>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</si>
  <si>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</si>
  <si>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</si>
  <si>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</si>
  <si>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</si>
  <si>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</si>
  <si>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</si>
  <si>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</si>
  <si>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</si>
  <si>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</si>
  <si>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</si>
  <si>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</si>
  <si>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</si>
  <si>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</si>
  <si>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</si>
  <si>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</si>
  <si>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</si>
  <si>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</si>
  <si>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</si>
  <si>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</si>
  <si>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</si>
  <si>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</si>
  <si>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</si>
  <si>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</si>
  <si>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</si>
  <si>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</si>
  <si>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</si>
  <si>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</si>
  <si>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</si>
  <si>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</si>
  <si>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</si>
  <si>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</si>
  <si>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</si>
  <si>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</si>
  <si>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</si>
  <si>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</si>
  <si>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</si>
  <si>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</si>
  <si>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</si>
  <si>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</si>
  <si>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</si>
  <si>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</si>
  <si>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</si>
  <si>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</si>
  <si>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</si>
  <si>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</si>
  <si>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</si>
  <si>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</si>
  <si>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</si>
  <si>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</si>
  <si>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</si>
  <si>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</si>
  <si>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</si>
  <si>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</si>
  <si>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</si>
  <si>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</si>
  <si>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</si>
  <si>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</si>
  <si>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</si>
  <si>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</si>
  <si>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</si>
  <si>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</si>
  <si>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</si>
  <si>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</si>
  <si>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</si>
  <si>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</si>
  <si>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</si>
  <si>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</si>
  <si>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</si>
  <si>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</si>
  <si>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</si>
  <si>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</si>
  <si>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</si>
  <si>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</si>
  <si>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</si>
  <si>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</si>
  <si>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</si>
  <si>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</si>
  <si>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</si>
  <si>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</si>
  <si>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</si>
  <si>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</si>
  <si>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</si>
  <si>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</si>
  <si>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</si>
  <si>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</si>
  <si>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</si>
  <si>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</si>
  <si>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</si>
  <si>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</si>
  <si>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</si>
  <si>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</si>
  <si>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</si>
  <si>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</si>
  <si>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</si>
  <si>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</si>
  <si>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</si>
  <si>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</si>
  <si>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</si>
  <si>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</si>
  <si>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</si>
  <si>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</si>
  <si>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</si>
  <si>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</si>
  <si>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</si>
  <si>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</si>
  <si>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</si>
  <si>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</si>
  <si>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</si>
  <si>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</si>
  <si>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</si>
  <si>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</si>
  <si>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</si>
  <si>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</si>
  <si>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</si>
  <si>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</si>
  <si>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</si>
  <si>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</si>
  <si>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</si>
  <si>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</si>
  <si>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</si>
  <si>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</si>
  <si>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</si>
  <si>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</si>
  <si>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</si>
  <si>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</si>
  <si>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</si>
  <si>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</si>
  <si>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</si>
  <si>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</si>
  <si>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</si>
  <si>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</si>
  <si>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</si>
  <si>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</si>
  <si>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</si>
  <si>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</si>
  <si>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</si>
  <si>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</si>
  <si>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</si>
  <si>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</si>
  <si>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</si>
  <si>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</si>
  <si>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</si>
  <si>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</si>
  <si>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</si>
  <si>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</si>
  <si>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</si>
  <si>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</si>
  <si>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</si>
  <si>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</si>
  <si>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</si>
  <si>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</si>
  <si>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</si>
  <si>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</si>
  <si>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</si>
  <si>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</si>
  <si>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</si>
  <si>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</si>
  <si>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</si>
  <si>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</si>
  <si>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</si>
  <si>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</si>
  <si>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</si>
  <si>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</si>
  <si>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</si>
  <si>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</si>
  <si>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</si>
  <si>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</si>
  <si>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</si>
  <si>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</si>
  <si>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</si>
  <si>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</si>
  <si>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</si>
  <si>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</si>
  <si>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</si>
  <si>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</si>
  <si>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</si>
  <si>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</si>
  <si>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</si>
  <si>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</si>
  <si>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</si>
  <si>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</si>
  <si>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</si>
  <si>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</si>
  <si>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</si>
  <si>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</si>
  <si>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</si>
  <si>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</si>
  <si>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</si>
  <si>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</si>
  <si>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</si>
  <si>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</si>
  <si>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</si>
  <si>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</si>
  <si>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</si>
  <si>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</si>
  <si>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</si>
  <si>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</si>
  <si>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</si>
  <si>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</si>
  <si>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</si>
  <si>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</si>
  <si>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</si>
  <si>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</si>
  <si>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</si>
  <si>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</si>
  <si>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</si>
  <si>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</si>
  <si>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</si>
  <si>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</si>
  <si>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</si>
  <si>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</si>
  <si>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</si>
  <si>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</si>
  <si>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</si>
  <si>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</si>
  <si>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</si>
  <si>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</si>
  <si>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</si>
  <si>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</si>
  <si>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</si>
  <si>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</si>
  <si>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</si>
  <si>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</si>
  <si>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</si>
  <si>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</si>
  <si>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</si>
  <si>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</si>
  <si>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</si>
  <si>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</si>
  <si>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</si>
  <si>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</si>
  <si>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</si>
  <si>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</si>
  <si>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</si>
  <si>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</si>
  <si>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</si>
  <si>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</si>
  <si>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</si>
  <si>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</si>
  <si>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</si>
  <si>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</si>
  <si>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</si>
  <si>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</si>
  <si>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</si>
  <si>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</si>
  <si>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</si>
  <si>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</si>
  <si>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</si>
  <si>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</si>
  <si>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</si>
  <si>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</si>
  <si>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</si>
  <si>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</si>
  <si>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</si>
  <si>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</si>
  <si>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</si>
  <si>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</si>
  <si>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</si>
  <si>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</si>
  <si>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</si>
  <si>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</si>
  <si>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</si>
  <si>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</si>
  <si>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</si>
  <si>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</si>
  <si>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</si>
  <si>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</si>
  <si>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</si>
  <si>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</si>
  <si>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</si>
  <si>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</si>
  <si>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</si>
  <si>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</si>
  <si>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</si>
  <si>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</si>
  <si>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</si>
  <si>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</si>
  <si>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</si>
  <si>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</si>
  <si>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</si>
  <si>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</si>
  <si>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</si>
  <si>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</si>
  <si>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</si>
  <si>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</si>
  <si>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</si>
  <si>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</si>
  <si>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</si>
  <si>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</si>
  <si>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</si>
  <si>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</si>
  <si>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</si>
  <si>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</si>
  <si>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</si>
  <si>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</si>
  <si>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</si>
  <si>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</si>
  <si>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</si>
  <si>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</si>
  <si>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</si>
  <si>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</si>
  <si>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</si>
  <si>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</si>
  <si>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</si>
  <si>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</si>
  <si>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</si>
  <si>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</si>
  <si>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</si>
  <si>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</si>
  <si>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</si>
  <si>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</si>
  <si>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</si>
  <si>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</si>
  <si>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</si>
  <si>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</si>
  <si>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</si>
  <si>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</si>
  <si>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</si>
  <si>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</si>
  <si>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</si>
  <si>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</si>
  <si>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</si>
  <si>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</si>
  <si>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</si>
  <si>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</si>
  <si>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</si>
  <si>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</si>
  <si>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</si>
  <si>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</si>
  <si>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</si>
  <si>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</si>
  <si>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</si>
  <si>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</si>
  <si>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</si>
  <si>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</si>
  <si>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</si>
  <si>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</si>
  <si>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</si>
  <si>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</si>
  <si>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</si>
  <si>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</si>
  <si>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</si>
  <si>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</si>
  <si>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</si>
  <si>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</si>
  <si>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</si>
  <si>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</si>
  <si>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</si>
  <si>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</si>
  <si>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</si>
  <si>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</si>
  <si>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</si>
  <si>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</si>
  <si>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</si>
  <si>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</si>
  <si>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</si>
  <si>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</si>
  <si>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</si>
  <si>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</si>
  <si>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</si>
  <si>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</si>
  <si>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</si>
  <si>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</si>
  <si>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</si>
  <si>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</si>
  <si>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</si>
  <si>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</si>
  <si>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</si>
  <si>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</si>
  <si>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</si>
  <si>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</si>
  <si>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</si>
  <si>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</si>
  <si>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</si>
  <si>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</si>
  <si>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</si>
  <si>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</si>
  <si>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</si>
  <si>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</si>
  <si>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</si>
  <si>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</si>
  <si>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</si>
  <si>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</si>
  <si>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</si>
  <si>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</si>
  <si>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</si>
  <si>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</si>
  <si>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</si>
  <si>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</si>
  <si>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</si>
  <si>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</si>
  <si>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</si>
  <si>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</si>
  <si>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</si>
  <si>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</si>
  <si>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</si>
  <si>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</si>
  <si>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</si>
  <si>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</si>
  <si>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</si>
  <si>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</si>
  <si>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</si>
  <si>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</si>
  <si>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</si>
  <si>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</si>
  <si>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</si>
  <si>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</si>
  <si>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</si>
  <si>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</si>
  <si>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</si>
  <si>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</si>
  <si>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</si>
  <si>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</si>
  <si>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</si>
  <si>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</si>
  <si>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</si>
  <si>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</si>
  <si>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</si>
  <si>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</si>
  <si>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</si>
  <si>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</si>
  <si>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</si>
  <si>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</si>
  <si>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</si>
  <si>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</si>
  <si>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</si>
  <si>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</si>
  <si>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</si>
  <si>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</si>
  <si>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</si>
  <si>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</si>
  <si>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</si>
  <si>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</si>
  <si>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</si>
  <si>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</si>
  <si>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</si>
  <si>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</si>
  <si>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</si>
  <si>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</si>
  <si>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</si>
  <si>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</si>
  <si>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</si>
  <si>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</si>
  <si>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</si>
  <si>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</si>
  <si>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</si>
  <si>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</si>
  <si>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</si>
  <si>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</si>
  <si>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</si>
  <si>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</si>
  <si>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</si>
  <si>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</si>
  <si>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</si>
  <si>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</si>
  <si>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</si>
  <si>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</si>
  <si>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</si>
  <si>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</si>
  <si>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</si>
  <si>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</si>
  <si>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</si>
  <si>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</si>
  <si>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</si>
  <si>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</si>
  <si>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</si>
  <si>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</si>
  <si>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</si>
  <si>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</si>
  <si>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</si>
  <si>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</si>
  <si>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</si>
  <si>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</si>
  <si>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</si>
  <si>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</si>
  <si>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</si>
  <si>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</si>
  <si>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</si>
  <si>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</si>
  <si>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</si>
  <si>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</si>
  <si>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</si>
  <si>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</si>
  <si>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</si>
  <si>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</si>
  <si>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</si>
  <si>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</si>
  <si>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</si>
  <si>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</si>
  <si>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</si>
  <si>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</si>
  <si>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</si>
  <si>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</si>
  <si>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</si>
  <si>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</si>
  <si>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</si>
  <si>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</si>
  <si>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</si>
  <si>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</si>
  <si>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</si>
  <si>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</si>
  <si>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</si>
  <si>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</si>
  <si>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</si>
  <si>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</si>
  <si>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</si>
  <si>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</si>
  <si>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</si>
  <si>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</si>
  <si>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</si>
  <si>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</si>
  <si>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</si>
  <si>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</si>
  <si>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</si>
  <si>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</si>
  <si>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</si>
  <si>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</si>
  <si>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</si>
  <si>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</si>
  <si>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</si>
  <si>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</si>
  <si>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</si>
  <si>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</si>
  <si>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</si>
  <si>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</si>
  <si>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</si>
  <si>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</si>
  <si>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</si>
  <si>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</si>
  <si>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</si>
  <si>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</si>
  <si>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</si>
  <si>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</si>
  <si>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</si>
  <si>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</si>
  <si>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</si>
  <si>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</si>
  <si>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</si>
  <si>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</si>
  <si>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</si>
  <si>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</si>
  <si>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</si>
  <si>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</si>
  <si>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</si>
  <si>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</si>
  <si>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</si>
  <si>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</si>
  <si>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</si>
  <si>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</si>
  <si>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</si>
  <si>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</si>
  <si>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</si>
  <si>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</si>
  <si>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</si>
  <si>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</si>
  <si>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</si>
  <si>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</si>
  <si>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</si>
  <si>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</si>
  <si>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</si>
  <si>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</si>
  <si>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</si>
  <si>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</si>
  <si>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</si>
  <si>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</si>
  <si>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</si>
  <si>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</si>
  <si>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</si>
  <si>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</si>
  <si>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</si>
  <si>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</si>
  <si>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</si>
  <si>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</si>
  <si>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</si>
  <si>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</si>
  <si>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</si>
  <si>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</si>
  <si>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</si>
  <si>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</si>
  <si>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</si>
  <si>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</si>
  <si>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</si>
  <si>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</si>
  <si>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</si>
  <si>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</si>
  <si>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</si>
  <si>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</si>
  <si>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</si>
  <si>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</si>
  <si>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</si>
  <si>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</si>
  <si>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</si>
  <si>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</si>
  <si>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</si>
  <si>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</si>
  <si>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</si>
  <si>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</si>
  <si>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</si>
  <si>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</si>
  <si>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</si>
  <si>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</si>
  <si>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</si>
  <si>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</si>
  <si>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</si>
  <si>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</si>
  <si>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</si>
  <si>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</si>
  <si>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</si>
  <si>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</si>
  <si>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</si>
  <si>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</si>
  <si>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</si>
  <si>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</si>
  <si>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</si>
  <si>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</si>
  <si>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</si>
  <si>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</si>
  <si>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</si>
  <si>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</si>
  <si>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</si>
  <si>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</si>
  <si>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</si>
  <si>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</si>
  <si>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</si>
  <si>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</si>
  <si>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</si>
  <si>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</si>
  <si>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</si>
  <si>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</si>
  <si>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</si>
  <si>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</si>
  <si>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</si>
  <si>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</si>
  <si>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</si>
  <si>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</si>
  <si>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</si>
  <si>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</si>
  <si>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</si>
  <si>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</si>
  <si>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</si>
  <si>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</si>
  <si>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</si>
  <si>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</si>
  <si>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</si>
  <si>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</si>
  <si>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</si>
  <si>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</si>
  <si>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</si>
  <si>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</si>
  <si>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</si>
  <si>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</si>
  <si>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</si>
  <si>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</si>
  <si>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</si>
  <si>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</si>
  <si>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</si>
  <si>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</si>
  <si>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</si>
  <si>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</si>
  <si>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</si>
  <si>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</si>
  <si>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</si>
  <si>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</si>
  <si>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</si>
  <si>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</si>
  <si>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</si>
  <si>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</si>
  <si>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</si>
  <si>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</si>
  <si>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</si>
  <si>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</si>
  <si>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</si>
  <si>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</si>
  <si>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</si>
  <si>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</si>
  <si>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</si>
  <si>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</si>
  <si>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</si>
  <si>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</si>
  <si>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</si>
  <si>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</si>
  <si>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</si>
  <si>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</si>
  <si>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</si>
  <si>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</si>
  <si>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</si>
  <si>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</si>
  <si>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</si>
  <si>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</si>
  <si>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</si>
  <si>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</si>
  <si>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</si>
  <si>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</si>
  <si>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</si>
  <si>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</si>
  <si>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</si>
  <si>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</si>
  <si>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</si>
  <si>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</si>
  <si>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</si>
  <si>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</si>
  <si>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</si>
  <si>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</si>
  <si>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</si>
  <si>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</si>
  <si>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</si>
  <si>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</si>
  <si>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</si>
  <si>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</si>
  <si>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</si>
  <si>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</si>
  <si>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</si>
  <si>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</si>
  <si>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</si>
  <si>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</si>
  <si>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</si>
  <si>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</si>
  <si>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</si>
  <si>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</si>
  <si>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</si>
  <si>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</si>
  <si>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</si>
  <si>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</si>
  <si>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</si>
  <si>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</si>
  <si>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</si>
  <si>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</si>
  <si>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</si>
  <si>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</si>
  <si>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</si>
  <si>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</si>
  <si>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</si>
  <si>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</si>
  <si>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</si>
  <si>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</si>
  <si>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</si>
  <si>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</si>
  <si>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</si>
  <si>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</si>
  <si>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</si>
  <si>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</si>
  <si>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</si>
  <si>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</si>
  <si>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</si>
  <si>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</si>
  <si>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</si>
  <si>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</si>
  <si>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</si>
  <si>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</si>
  <si>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</si>
  <si>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</si>
  <si>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</si>
  <si>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</si>
  <si>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</si>
  <si>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</si>
  <si>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</si>
  <si>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</si>
  <si>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</si>
  <si>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</si>
  <si>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</si>
  <si>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</si>
  <si>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</si>
  <si>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</si>
  <si>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</si>
  <si>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</si>
  <si>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</si>
  <si>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</si>
  <si>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</si>
  <si>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</si>
  <si>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</si>
  <si>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</si>
  <si>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</si>
  <si>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</si>
  <si>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</si>
  <si>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</si>
  <si>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</si>
  <si>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</si>
  <si>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</si>
  <si>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</si>
  <si>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</si>
  <si>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</si>
  <si>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</si>
  <si>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</si>
  <si>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</si>
  <si>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</si>
  <si>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</si>
  <si>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</si>
  <si>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</si>
  <si>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</si>
  <si>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</si>
  <si>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</si>
  <si>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</si>
  <si>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</si>
  <si>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</si>
  <si>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</si>
  <si>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</si>
  <si>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</si>
  <si>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</si>
  <si>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</si>
  <si>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</si>
  <si>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</si>
  <si>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</si>
  <si>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</si>
  <si>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</si>
  <si>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</si>
  <si>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</si>
  <si>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</si>
  <si>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</si>
  <si>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</si>
  <si>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</si>
  <si>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</si>
  <si>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</si>
  <si>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</si>
  <si>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</si>
  <si>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</si>
  <si>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</si>
  <si>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</si>
  <si>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</si>
  <si>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</si>
  <si>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</si>
  <si>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</si>
  <si>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</si>
  <si>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</si>
  <si>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</si>
  <si>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</si>
  <si>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</si>
  <si>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</si>
  <si>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</si>
  <si>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</si>
  <si>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</si>
  <si>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</si>
  <si>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</si>
  <si>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</si>
  <si>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</si>
  <si>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</si>
  <si>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</si>
  <si>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</si>
  <si>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</si>
  <si>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</si>
  <si>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</si>
  <si>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</si>
  <si>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</si>
  <si>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</si>
  <si>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</si>
  <si>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</si>
  <si>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</si>
  <si>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</si>
  <si>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</si>
  <si>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</si>
  <si>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</si>
  <si>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</si>
  <si>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</si>
  <si>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</si>
  <si>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</si>
  <si>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</si>
  <si>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</si>
  <si>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</si>
  <si>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</si>
  <si>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</si>
  <si>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</si>
  <si>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</si>
  <si>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</si>
  <si>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</si>
  <si>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</si>
  <si>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</si>
  <si>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</si>
  <si>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</si>
  <si>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</si>
  <si>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</si>
  <si>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</si>
  <si>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</si>
  <si>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</si>
  <si>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</si>
  <si>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</si>
  <si>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</si>
  <si>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</si>
  <si>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</si>
  <si>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</si>
  <si>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</si>
  <si>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</si>
  <si>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</si>
  <si>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</si>
  <si>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</si>
  <si>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</si>
  <si>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</si>
  <si>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</si>
  <si>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</si>
  <si>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</si>
  <si>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</si>
  <si>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</si>
  <si>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</si>
  <si>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</si>
  <si>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</si>
  <si>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</si>
  <si>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</si>
  <si>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</si>
  <si>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</si>
  <si>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</si>
  <si>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</si>
  <si>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</si>
  <si>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</si>
  <si>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</si>
  <si>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</si>
  <si>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</si>
  <si>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</si>
  <si>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</si>
  <si>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</si>
  <si>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</si>
  <si>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</si>
  <si>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</si>
  <si>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</si>
  <si>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</si>
  <si>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</si>
  <si>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</si>
  <si>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</si>
  <si>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</si>
  <si>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</si>
  <si>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</si>
  <si>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</si>
  <si>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</si>
  <si>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</si>
  <si>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</si>
  <si>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</si>
  <si>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</si>
  <si>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</si>
  <si>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</si>
  <si>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</si>
  <si>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</si>
  <si>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</si>
  <si>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</si>
  <si>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</si>
  <si>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</si>
  <si>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</si>
  <si>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</si>
  <si>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</si>
  <si>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</si>
  <si>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</si>
  <si>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</si>
  <si>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</si>
  <si>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</si>
  <si>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</si>
  <si>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</si>
  <si>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</si>
  <si>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</si>
  <si>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</si>
  <si>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</si>
  <si>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</si>
  <si>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</si>
  <si>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</si>
  <si>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</si>
  <si>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</si>
  <si>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</si>
  <si>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</si>
  <si>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</si>
  <si>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</si>
  <si>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</si>
  <si>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</si>
  <si>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</si>
  <si>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</si>
  <si>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</si>
  <si>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</si>
  <si>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</si>
  <si>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</si>
  <si>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</si>
  <si>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</si>
  <si>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</si>
  <si>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</si>
  <si>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</si>
  <si>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</si>
  <si>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</si>
  <si>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</si>
  <si>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</si>
  <si>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</si>
  <si>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</si>
  <si>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</si>
  <si>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</si>
  <si>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</si>
  <si>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</si>
  <si>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</si>
  <si>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</si>
  <si>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</si>
  <si>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</si>
  <si>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</si>
  <si>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</si>
  <si>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</si>
  <si>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</si>
  <si>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</si>
  <si>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</si>
  <si>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</si>
  <si>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</si>
  <si>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</si>
  <si>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</si>
  <si>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</si>
  <si>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</si>
  <si>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</si>
  <si>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</si>
  <si>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</si>
  <si>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</si>
  <si>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</si>
  <si>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</si>
  <si>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</si>
  <si>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</si>
  <si>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</si>
  <si>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</si>
  <si>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</si>
  <si>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</si>
  <si>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</si>
  <si>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</si>
  <si>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</si>
  <si>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</si>
  <si>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</si>
  <si>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</si>
  <si>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</si>
  <si>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</si>
  <si>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</si>
  <si>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</si>
  <si>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</si>
  <si>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</si>
  <si>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</si>
  <si>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</si>
  <si>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</si>
  <si>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</si>
  <si>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</si>
  <si>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</si>
  <si>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</si>
  <si>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</si>
  <si>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</si>
  <si>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</si>
  <si>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</si>
  <si>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</si>
  <si>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</si>
  <si>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</si>
  <si>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</si>
  <si>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</si>
  <si>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</si>
  <si>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</si>
  <si>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</si>
  <si>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</si>
  <si>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</si>
  <si>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</si>
  <si>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</si>
  <si>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</si>
  <si>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</si>
  <si>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</si>
  <si>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</si>
  <si>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</si>
  <si>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</si>
  <si>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</si>
  <si>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</si>
  <si>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</si>
  <si>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</si>
  <si>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</si>
  <si>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</si>
  <si>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</si>
  <si>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</si>
  <si>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</si>
  <si>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</si>
  <si>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</si>
  <si>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</si>
  <si>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</si>
  <si>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</si>
  <si>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</si>
  <si>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</si>
  <si>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</si>
  <si>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</si>
  <si>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</si>
  <si>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</si>
  <si>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</si>
  <si>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</si>
  <si>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</si>
  <si>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</si>
  <si>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</si>
  <si>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</si>
  <si>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</si>
  <si>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</si>
  <si>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</si>
  <si>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</si>
  <si>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</si>
  <si>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</si>
  <si>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</si>
  <si>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</si>
  <si>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</si>
  <si>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</si>
  <si>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</si>
  <si>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</si>
  <si>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</si>
  <si>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</si>
  <si>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</si>
  <si>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</si>
  <si>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</si>
  <si>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</si>
  <si>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</si>
  <si>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</si>
  <si>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</si>
  <si>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</si>
  <si>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</si>
  <si>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</si>
  <si>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</si>
  <si>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</si>
  <si>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</si>
  <si>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</si>
  <si>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</si>
  <si>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</si>
  <si>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</si>
  <si>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</si>
  <si>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</si>
  <si>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</si>
  <si>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</si>
  <si>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</si>
  <si>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</si>
  <si>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</si>
  <si>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</si>
  <si>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</si>
  <si>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</si>
  <si>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</si>
  <si>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</si>
  <si>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</si>
  <si>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</si>
  <si>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</si>
  <si>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</si>
  <si>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</si>
  <si>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</si>
  <si>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</si>
  <si>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</si>
  <si>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</si>
  <si>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</si>
  <si>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</si>
  <si>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</si>
  <si>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</si>
  <si>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</si>
  <si>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</si>
  <si>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</si>
  <si>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</si>
  <si>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</si>
  <si>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</si>
  <si>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</si>
  <si>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</si>
  <si>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</si>
  <si>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</si>
  <si>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</si>
  <si>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</si>
  <si>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</si>
  <si>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</si>
  <si>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</si>
  <si>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</si>
  <si>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</si>
  <si>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</si>
  <si>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</si>
  <si>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</si>
  <si>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</si>
  <si>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</si>
  <si>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</si>
  <si>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</si>
  <si>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</si>
  <si>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</si>
  <si>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</si>
  <si>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</si>
  <si>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</si>
  <si>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</si>
  <si>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</si>
  <si>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</si>
  <si>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</si>
  <si>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</si>
  <si>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</si>
  <si>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</si>
  <si>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</si>
  <si>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</si>
  <si>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</si>
  <si>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</si>
  <si>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</si>
  <si>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</si>
  <si>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</si>
  <si>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</si>
  <si>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</si>
  <si>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</si>
  <si>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</si>
  <si>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</si>
  <si>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</si>
  <si>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</si>
  <si>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</si>
  <si>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</si>
  <si>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</si>
  <si>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</si>
  <si>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</si>
  <si>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</si>
  <si>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</si>
  <si>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</si>
  <si>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</si>
  <si>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</si>
  <si>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</si>
  <si>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</si>
  <si>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</si>
  <si>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</si>
  <si>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</si>
  <si>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</si>
  <si>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</si>
  <si>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</si>
  <si>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</si>
  <si>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</si>
  <si>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</si>
  <si>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</si>
  <si>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</si>
  <si>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</si>
  <si>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</si>
  <si>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</si>
  <si>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</si>
  <si>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</si>
  <si>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</si>
  <si>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</si>
  <si>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</si>
  <si>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</si>
  <si>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</si>
  <si>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</si>
  <si>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</si>
  <si>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</si>
  <si>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</si>
  <si>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</si>
  <si>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</si>
  <si>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</si>
  <si>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</si>
  <si>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</si>
  <si>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</si>
  <si>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</si>
  <si>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</si>
  <si>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</si>
  <si>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</si>
  <si>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</si>
  <si>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</si>
  <si>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</si>
  <si>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</si>
  <si>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</si>
  <si>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</si>
  <si>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</si>
  <si>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</si>
  <si>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</si>
  <si>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</si>
  <si>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</si>
  <si>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</si>
  <si>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</si>
  <si>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</si>
  <si>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</si>
  <si>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</si>
  <si>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</si>
  <si>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</si>
  <si>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</si>
  <si>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</si>
  <si>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</si>
  <si>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</si>
  <si>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</si>
  <si>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</si>
  <si>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</si>
  <si>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</si>
  <si>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</si>
  <si>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</si>
  <si>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</si>
  <si>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</si>
  <si>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</si>
  <si>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</si>
  <si>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</si>
  <si>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</si>
  <si>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</si>
  <si>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</si>
  <si>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</si>
  <si>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</si>
  <si>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</si>
  <si>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</si>
  <si>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</si>
  <si>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</si>
  <si>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</si>
  <si>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</si>
  <si>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</si>
  <si>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</si>
  <si>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</si>
  <si>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</si>
  <si>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</si>
  <si>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</si>
  <si>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</si>
  <si>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</si>
  <si>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</si>
  <si>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</si>
  <si>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</si>
  <si>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</si>
  <si>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</si>
  <si>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</si>
  <si>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</si>
  <si>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</si>
  <si>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</si>
  <si>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</si>
  <si>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</si>
  <si>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</si>
  <si>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</si>
  <si>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</si>
  <si>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</si>
  <si>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</si>
  <si>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</si>
  <si>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</si>
  <si>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</si>
  <si>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</si>
  <si>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</si>
  <si>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</si>
  <si>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</si>
  <si>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</si>
  <si>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</si>
  <si>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</si>
  <si>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</si>
  <si>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</si>
  <si>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</si>
  <si>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</si>
  <si>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</si>
  <si>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</si>
  <si>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</si>
  <si>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</si>
  <si>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</si>
  <si>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</si>
  <si>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</si>
  <si>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</si>
  <si>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</si>
  <si>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</si>
  <si>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</si>
  <si>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</si>
  <si>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</si>
  <si>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</si>
  <si>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</si>
  <si>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</si>
  <si>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</si>
  <si>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</si>
  <si>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</si>
  <si>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</si>
  <si>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</si>
  <si>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</si>
  <si>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</si>
  <si>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</si>
  <si>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</si>
  <si>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</si>
  <si>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</si>
  <si>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</si>
  <si>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</si>
  <si>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</si>
  <si>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</si>
  <si>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</si>
  <si>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</si>
  <si>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</si>
  <si>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</si>
  <si>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</si>
  <si>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</si>
  <si>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</si>
  <si>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</si>
  <si>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</si>
  <si>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</si>
  <si>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</si>
  <si>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</si>
  <si>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</si>
  <si>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</si>
  <si>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</si>
  <si>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</si>
  <si>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</si>
  <si>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</si>
  <si>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</si>
  <si>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</si>
  <si>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</si>
  <si>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</si>
  <si>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</si>
  <si>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</si>
  <si>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</si>
  <si>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</si>
  <si>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</si>
  <si>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</si>
  <si>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</si>
  <si>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</si>
  <si>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</si>
  <si>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</si>
  <si>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</si>
  <si>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</si>
  <si>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</si>
  <si>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</si>
  <si>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</si>
  <si>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</si>
  <si>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</si>
  <si>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</si>
  <si>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</si>
  <si>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</si>
  <si>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</si>
  <si>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</si>
  <si>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</si>
  <si>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</si>
  <si>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</si>
  <si>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</si>
  <si>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</si>
  <si>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</si>
  <si>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</si>
  <si>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</si>
  <si>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</si>
  <si>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</si>
  <si>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</si>
  <si>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</si>
  <si>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</si>
  <si>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</si>
  <si>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</si>
  <si>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</si>
  <si>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</si>
  <si>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</si>
  <si>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</si>
  <si>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</si>
  <si>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</si>
  <si>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</si>
  <si>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</si>
  <si>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</si>
  <si>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</si>
  <si>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</si>
  <si>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</si>
  <si>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</si>
  <si>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</si>
  <si>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</si>
  <si>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</si>
  <si>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</si>
  <si>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</si>
  <si>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</si>
  <si>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</si>
  <si>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</si>
  <si>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</si>
  <si>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</si>
  <si>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</si>
  <si>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</si>
  <si>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</si>
  <si>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</si>
  <si>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</si>
  <si>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</si>
  <si>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</si>
  <si>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</si>
  <si>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</si>
  <si>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</si>
  <si>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</si>
  <si>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</si>
  <si>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</si>
  <si>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</si>
  <si>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</si>
  <si>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</si>
  <si>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</si>
  <si>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</si>
  <si>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</si>
  <si>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</si>
  <si>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</si>
  <si>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</si>
  <si>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</si>
  <si>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</si>
  <si>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</si>
  <si>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</si>
  <si>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</si>
  <si>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</si>
  <si>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</si>
  <si>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</si>
  <si>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</si>
  <si>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</si>
  <si>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</si>
  <si>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</si>
  <si>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</si>
  <si>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</si>
  <si>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</si>
  <si>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</si>
  <si>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</si>
  <si>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</si>
  <si>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</si>
  <si>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</si>
  <si>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</si>
  <si>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</si>
  <si>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</si>
  <si>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</si>
  <si>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</si>
  <si>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</si>
  <si>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</si>
  <si>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</si>
  <si>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</si>
  <si>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</si>
  <si>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</si>
  <si>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</si>
  <si>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</si>
  <si>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</si>
  <si>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</si>
  <si>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</si>
  <si>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</si>
  <si>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</si>
  <si>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</si>
  <si>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</si>
  <si>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</si>
  <si>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</si>
  <si>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</si>
  <si>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</si>
  <si>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</si>
  <si>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</si>
  <si>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</si>
  <si>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</si>
  <si>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</si>
  <si>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</si>
  <si>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</si>
  <si>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</si>
  <si>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</si>
  <si>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</si>
  <si>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</si>
  <si>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</si>
  <si>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</si>
  <si>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</si>
  <si>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</si>
  <si>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</si>
  <si>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</si>
  <si>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</si>
  <si>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</si>
  <si>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</si>
  <si>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</si>
  <si>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</si>
  <si>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</si>
  <si>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</si>
  <si>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</si>
  <si>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</si>
  <si>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</si>
  <si>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</si>
  <si>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</si>
  <si>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</si>
  <si>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</si>
  <si>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</si>
  <si>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</si>
  <si>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</si>
  <si>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</si>
  <si>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</si>
  <si>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</si>
  <si>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</si>
  <si>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</si>
  <si>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</si>
  <si>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</si>
  <si>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</si>
  <si>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</si>
  <si>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</si>
  <si>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</si>
  <si>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</si>
  <si>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</si>
  <si>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</si>
  <si>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</si>
  <si>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</si>
  <si>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</si>
  <si>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</si>
  <si>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</si>
  <si>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</si>
  <si>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</si>
  <si>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</si>
  <si>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</si>
  <si>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</si>
  <si>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</si>
  <si>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</si>
  <si>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</si>
  <si>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</si>
  <si>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</si>
  <si>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</si>
  <si>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</si>
  <si>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</si>
  <si>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</si>
  <si>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</si>
  <si>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</si>
  <si>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</si>
  <si>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</si>
  <si>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</si>
  <si>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</si>
  <si>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</si>
  <si>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</si>
  <si>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</si>
  <si>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</si>
  <si>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</si>
  <si>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</si>
  <si>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</si>
  <si>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</si>
  <si>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</si>
  <si>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</si>
  <si>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</si>
  <si>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</si>
  <si>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</si>
  <si>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</si>
  <si>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</si>
  <si>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</si>
  <si>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</si>
  <si>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</si>
  <si>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</si>
  <si>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</si>
  <si>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</si>
  <si>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</si>
  <si>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</si>
  <si>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</si>
  <si>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</si>
  <si>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</si>
  <si>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</si>
  <si>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</si>
  <si>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</si>
  <si>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</si>
  <si>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</si>
  <si>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</si>
  <si>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</si>
  <si>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</si>
  <si>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</si>
  <si>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</si>
  <si>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</si>
  <si>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</si>
  <si>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</si>
  <si>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</si>
  <si>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</si>
  <si>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</si>
  <si>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</si>
  <si>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</si>
  <si>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</si>
  <si>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</si>
  <si>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</si>
  <si>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</si>
  <si>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</si>
  <si>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</si>
  <si>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</si>
  <si>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</si>
  <si>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</si>
  <si>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</si>
  <si>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</si>
  <si>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</si>
  <si>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</si>
  <si>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</si>
  <si>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</si>
  <si>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</si>
  <si>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</si>
  <si>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</si>
  <si>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</si>
  <si>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</si>
  <si>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</si>
  <si>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</si>
  <si>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</si>
  <si>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</si>
  <si>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</si>
  <si>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</si>
  <si>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</si>
  <si>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</si>
  <si>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</si>
  <si>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</si>
  <si>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</si>
  <si>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</si>
  <si>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</si>
  <si>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</si>
  <si>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</si>
  <si>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</si>
  <si>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</si>
  <si>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</si>
  <si>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</si>
  <si>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</si>
  <si>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</si>
  <si>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</si>
  <si>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</si>
  <si>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</si>
  <si>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</si>
  <si>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</si>
  <si>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</si>
  <si>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</si>
  <si>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</si>
  <si>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</si>
  <si>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</si>
  <si>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</si>
  <si>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</si>
  <si>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</si>
  <si>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</si>
  <si>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</si>
  <si>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</si>
  <si>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</si>
  <si>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</si>
  <si>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</si>
  <si>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</si>
  <si>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</si>
  <si>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</si>
  <si>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</si>
  <si>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</si>
  <si>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</si>
  <si>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</si>
  <si>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</si>
  <si>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</si>
  <si>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</si>
  <si>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</si>
  <si>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</si>
  <si>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</si>
  <si>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</si>
  <si>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</si>
  <si>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</si>
  <si>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</si>
  <si>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</si>
  <si>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</si>
  <si>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</si>
  <si>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</si>
  <si>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</si>
  <si>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</si>
  <si>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</si>
  <si>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</si>
  <si>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</si>
  <si>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</si>
  <si>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</si>
  <si>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</si>
  <si>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</si>
  <si>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</si>
  <si>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</si>
  <si>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</si>
  <si>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</si>
  <si>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</si>
  <si>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</si>
  <si>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</si>
  <si>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</si>
  <si>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</si>
  <si>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</si>
  <si>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</si>
  <si>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</si>
  <si>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</si>
  <si>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</si>
  <si>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</si>
  <si>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</si>
  <si>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</si>
  <si>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</si>
  <si>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</si>
  <si>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</si>
  <si>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</si>
  <si>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</si>
  <si>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</si>
  <si>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</si>
  <si>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</si>
  <si>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</si>
  <si>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</si>
  <si>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</si>
  <si>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</si>
  <si>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</si>
  <si>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</si>
  <si>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</si>
  <si>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</si>
  <si>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</si>
  <si>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</si>
  <si>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</si>
  <si>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</si>
  <si>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</si>
  <si>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</si>
  <si>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</si>
  <si>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</si>
  <si>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</si>
  <si>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</si>
  <si>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</si>
  <si>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</si>
  <si>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</si>
  <si>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</si>
  <si>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</si>
  <si>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</si>
  <si>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</si>
  <si>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</si>
  <si>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</si>
  <si>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</si>
  <si>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</si>
  <si>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</si>
  <si>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</si>
  <si>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</si>
  <si>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</si>
  <si>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</si>
  <si>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</si>
  <si>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</si>
  <si>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</si>
  <si>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</si>
  <si>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</si>
  <si>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</si>
  <si>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</si>
  <si>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</si>
  <si>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</si>
  <si>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</si>
  <si>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</si>
  <si>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</si>
  <si>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</si>
  <si>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</si>
  <si>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</si>
  <si>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</si>
  <si>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</si>
  <si>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</si>
  <si>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</si>
  <si>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</si>
  <si>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</si>
  <si>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</si>
  <si>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</si>
  <si>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</si>
  <si>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</si>
  <si>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</si>
  <si>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</si>
  <si>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</si>
  <si>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</si>
  <si>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</si>
  <si>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</si>
  <si>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</si>
  <si>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</si>
  <si>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</si>
  <si>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</si>
  <si>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</si>
  <si>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</si>
  <si>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</si>
  <si>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</si>
  <si>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</si>
  <si>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</si>
  <si>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</si>
  <si>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</si>
  <si>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</si>
  <si>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</si>
  <si>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</si>
  <si>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</si>
  <si>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</si>
  <si>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</si>
  <si>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</si>
  <si>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</si>
  <si>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</si>
  <si>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</si>
  <si>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</si>
  <si>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</si>
  <si>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</si>
  <si>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</si>
  <si>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</si>
  <si>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</si>
  <si>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</si>
  <si>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</si>
  <si>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</si>
  <si>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</si>
  <si>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</si>
  <si>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</si>
  <si>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</si>
  <si>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</si>
  <si>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</si>
  <si>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</si>
  <si>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</si>
  <si>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</si>
  <si>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</si>
  <si>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</si>
  <si>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</si>
  <si>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</si>
  <si>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</si>
  <si>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</si>
  <si>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</si>
  <si>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</si>
  <si>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</si>
  <si>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</si>
  <si>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</si>
  <si>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</si>
  <si>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</si>
  <si>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</si>
  <si>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</si>
  <si>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</si>
  <si>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</si>
  <si>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</si>
  <si>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</si>
  <si>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</si>
  <si>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</si>
  <si>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</si>
  <si>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</si>
  <si>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</si>
  <si>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</si>
  <si>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</si>
  <si>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</si>
  <si>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</si>
  <si>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</si>
  <si>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</si>
  <si>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</si>
  <si>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</si>
  <si>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</si>
  <si>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</si>
  <si>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</si>
  <si>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</si>
  <si>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</si>
  <si>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</si>
  <si>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</si>
  <si>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</si>
  <si>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</si>
  <si>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</si>
  <si>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</si>
  <si>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</si>
  <si>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</si>
  <si>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</si>
  <si>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</si>
  <si>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</si>
  <si>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</si>
  <si>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</si>
  <si>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</si>
  <si>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</si>
  <si>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</si>
  <si>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</si>
  <si>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</si>
  <si>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</si>
  <si>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</si>
  <si>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</si>
  <si>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</si>
  <si>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</si>
  <si>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</si>
  <si>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</si>
  <si>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</si>
  <si>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</si>
  <si>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</si>
  <si>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</si>
  <si>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</si>
  <si>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</si>
  <si>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</si>
  <si>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</si>
  <si>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</si>
  <si>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</si>
  <si>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</si>
  <si>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</si>
  <si>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</si>
  <si>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</si>
  <si>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</si>
  <si>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</si>
  <si>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</si>
  <si>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</si>
  <si>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</si>
  <si>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</si>
  <si>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</si>
  <si>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</si>
  <si>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</si>
  <si>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</si>
  <si>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</si>
  <si>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</si>
  <si>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</si>
  <si>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</si>
  <si>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</si>
  <si>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</si>
  <si>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</si>
  <si>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</si>
  <si>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</si>
  <si>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</si>
  <si>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</si>
  <si>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</si>
  <si>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</si>
  <si>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</si>
  <si>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</si>
  <si>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</si>
  <si>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</si>
  <si>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</si>
  <si>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</si>
  <si>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</si>
  <si>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</si>
  <si>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</si>
  <si>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</si>
  <si>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</si>
  <si>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</si>
  <si>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</si>
  <si>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</si>
  <si>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</si>
  <si>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</si>
  <si>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</si>
  <si>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</si>
  <si>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</si>
  <si>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</si>
  <si>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</si>
  <si>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</si>
  <si>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</si>
  <si>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</si>
  <si>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</si>
  <si>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</si>
  <si>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</si>
  <si>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</si>
  <si>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</si>
  <si>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</si>
  <si>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</si>
  <si>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</si>
  <si>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</si>
  <si>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</si>
  <si>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</si>
  <si>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</si>
  <si>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</si>
  <si>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</si>
  <si>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</si>
  <si>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</si>
  <si>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</si>
  <si>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</si>
  <si>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</si>
  <si>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</si>
  <si>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</si>
  <si>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</si>
  <si>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</si>
  <si>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</si>
  <si>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</si>
  <si>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</si>
  <si>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</si>
  <si>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</si>
  <si>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</si>
  <si>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</si>
  <si>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</si>
  <si>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</si>
  <si>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</si>
  <si>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</si>
  <si>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</si>
  <si>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</si>
  <si>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</si>
  <si>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</si>
  <si>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</si>
  <si>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</si>
  <si>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</si>
  <si>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</si>
  <si>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</si>
  <si>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</si>
  <si>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</si>
  <si>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</si>
  <si>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</si>
  <si>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</si>
  <si>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</si>
  <si>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</si>
  <si>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</si>
  <si>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</si>
  <si>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</si>
  <si>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</si>
  <si>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</si>
  <si>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</si>
  <si>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</si>
  <si>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</si>
  <si>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</si>
  <si>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</si>
  <si>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</si>
  <si>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</si>
  <si>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</si>
  <si>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</si>
  <si>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</si>
  <si>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</si>
  <si>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</si>
  <si>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</si>
  <si>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</si>
  <si>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</si>
  <si>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</si>
  <si>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</si>
  <si>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</si>
  <si>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</si>
  <si>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</si>
  <si>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</si>
  <si>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</si>
  <si>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</si>
  <si>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</si>
  <si>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</si>
  <si>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</si>
  <si>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</si>
  <si>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</si>
  <si>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</si>
  <si>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</si>
  <si>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</si>
  <si>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</si>
  <si>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</si>
  <si>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</si>
  <si>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</si>
  <si>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</si>
  <si>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</si>
  <si>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</si>
  <si>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</si>
  <si>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</si>
  <si>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</si>
  <si>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</si>
  <si>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</si>
  <si>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</si>
  <si>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</si>
  <si>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</si>
  <si>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</si>
  <si>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</si>
  <si>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</si>
  <si>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</si>
  <si>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</si>
  <si>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</si>
  <si>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</si>
  <si>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</si>
  <si>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</si>
  <si>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</si>
  <si>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</si>
  <si>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</si>
  <si>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</si>
  <si>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</si>
  <si>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</si>
  <si>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</si>
  <si>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</si>
  <si>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</si>
  <si>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</si>
  <si>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</si>
  <si>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</si>
  <si>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</si>
  <si>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</si>
  <si>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</si>
  <si>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</si>
  <si>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</si>
  <si>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</si>
  <si>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</si>
  <si>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</si>
  <si>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</si>
  <si>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</si>
  <si>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</si>
  <si>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</si>
  <si>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</si>
  <si>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</si>
  <si>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</si>
  <si>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</si>
  <si>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</si>
  <si>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</si>
  <si>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</si>
  <si>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</si>
  <si>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</si>
  <si>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</si>
  <si>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</si>
  <si>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</si>
  <si>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</si>
  <si>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</si>
  <si>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</si>
  <si>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</si>
  <si>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</si>
  <si>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</si>
  <si>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</si>
  <si>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</si>
  <si>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</si>
  <si>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</si>
  <si>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</si>
  <si>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</si>
  <si>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</si>
  <si>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</si>
  <si>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</si>
  <si>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</si>
  <si>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</si>
  <si>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</si>
  <si>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</si>
  <si>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</si>
  <si>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</si>
  <si>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</si>
  <si>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</si>
  <si>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</si>
  <si>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</si>
  <si>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</si>
  <si>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</si>
  <si>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</si>
  <si>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</si>
  <si>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</si>
  <si>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</si>
  <si>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</si>
  <si>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</si>
  <si>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</si>
  <si>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</si>
  <si>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</si>
  <si>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</si>
  <si>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</si>
  <si>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</si>
  <si>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</si>
  <si>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</si>
  <si>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</si>
  <si>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</si>
  <si>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</si>
  <si>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</si>
  <si>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</si>
  <si>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</si>
  <si>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</si>
  <si>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</si>
  <si>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</si>
  <si>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</si>
  <si>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</si>
  <si>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</si>
  <si>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</si>
  <si>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</si>
  <si>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</si>
  <si>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</si>
  <si>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</si>
  <si>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</si>
  <si>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</si>
  <si>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</si>
  <si>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</si>
  <si>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</si>
  <si>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</si>
  <si>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</si>
  <si>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</si>
  <si>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</si>
  <si>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</si>
  <si>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</si>
  <si>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</si>
  <si>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</si>
  <si>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</si>
  <si>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</si>
  <si>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</si>
  <si>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</si>
  <si>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</si>
  <si>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</si>
  <si>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</si>
  <si>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</si>
  <si>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</si>
  <si>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</si>
  <si>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</si>
  <si>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</si>
  <si>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</si>
  <si>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</si>
  <si>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</si>
  <si>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</si>
  <si>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</si>
  <si>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</si>
  <si>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</si>
  <si>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</si>
  <si>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</si>
  <si>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</si>
  <si>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</si>
  <si>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</si>
  <si>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</si>
  <si>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</si>
  <si>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</si>
  <si>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</si>
  <si>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</si>
  <si>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</si>
  <si>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</si>
  <si>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</si>
  <si>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</si>
  <si>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</si>
  <si>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</si>
  <si>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</si>
  <si>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</si>
  <si>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</si>
  <si>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</si>
  <si>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</si>
  <si>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</si>
  <si>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</si>
  <si>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</si>
  <si>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</si>
  <si>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</si>
  <si>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</si>
  <si>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</si>
  <si>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</si>
  <si>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</si>
  <si>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</si>
  <si>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</si>
  <si>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</si>
  <si>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</si>
  <si>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</si>
  <si>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</si>
  <si>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</si>
  <si>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</si>
  <si>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</si>
  <si>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</si>
  <si>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</si>
  <si>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</si>
  <si>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</si>
  <si>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</si>
  <si>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</si>
  <si>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</si>
  <si>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</si>
  <si>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</si>
  <si>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</si>
  <si>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</si>
  <si>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</si>
  <si>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</si>
  <si>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</si>
  <si>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</si>
  <si>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</si>
  <si>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</si>
  <si>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</si>
  <si>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</si>
  <si>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</si>
  <si>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</si>
  <si>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</si>
  <si>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</si>
  <si>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</si>
  <si>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</si>
  <si>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</si>
  <si>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</si>
  <si>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</si>
  <si>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</si>
  <si>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</si>
  <si>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</si>
  <si>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</si>
  <si>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</si>
  <si>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</si>
  <si>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</si>
  <si>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</si>
  <si>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</si>
  <si>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</si>
  <si>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</si>
  <si>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</si>
  <si>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</si>
  <si>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</si>
  <si>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</si>
  <si>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</si>
  <si>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</si>
  <si>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</si>
  <si>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</si>
  <si>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</si>
  <si>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</si>
  <si>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</si>
  <si>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</si>
  <si>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</si>
  <si>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</si>
  <si>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</si>
  <si>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</si>
  <si>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</si>
  <si>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</si>
  <si>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</si>
  <si>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</si>
  <si>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</si>
  <si>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</si>
  <si>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</si>
  <si>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</si>
  <si>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</si>
  <si>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</si>
  <si>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</si>
  <si>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</si>
  <si>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</si>
  <si>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</si>
  <si>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</si>
  <si>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</si>
  <si>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</si>
  <si>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</si>
  <si>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</si>
  <si>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</si>
  <si>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</si>
  <si>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</si>
  <si>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</si>
  <si>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</si>
  <si>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</si>
  <si>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</si>
  <si>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</si>
  <si>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</si>
  <si>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</si>
  <si>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</si>
  <si>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</si>
  <si>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</si>
  <si>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</si>
  <si>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</si>
  <si>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</si>
  <si>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</si>
  <si>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</si>
  <si>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</si>
  <si>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</si>
  <si>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</si>
  <si>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</si>
  <si>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</si>
  <si>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</si>
  <si>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</si>
  <si>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</si>
  <si>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</si>
  <si>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</si>
  <si>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</si>
  <si>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</si>
  <si>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</si>
  <si>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</si>
  <si>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</si>
  <si>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</si>
  <si>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</si>
  <si>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</si>
  <si>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</si>
  <si>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</si>
  <si>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</si>
  <si>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</si>
  <si>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</si>
  <si>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</si>
  <si>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</si>
  <si>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</si>
  <si>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</si>
  <si>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</si>
  <si>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</si>
  <si>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</si>
  <si>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</si>
  <si>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</si>
  <si>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</si>
  <si>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</si>
  <si>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</si>
  <si>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</si>
  <si>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</si>
  <si>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</si>
  <si>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</si>
  <si>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</si>
  <si>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</si>
  <si>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</si>
  <si>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</si>
  <si>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</si>
  <si>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</si>
  <si>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</si>
  <si>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</si>
  <si>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</si>
  <si>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</si>
  <si>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</si>
  <si>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</si>
  <si>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</si>
  <si>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</si>
  <si>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</si>
  <si>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</si>
  <si>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</si>
  <si>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</si>
  <si>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</si>
  <si>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</si>
  <si>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</si>
  <si>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</si>
  <si>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</si>
  <si>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</si>
  <si>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</si>
  <si>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</si>
  <si>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</si>
  <si>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</si>
  <si>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</si>
  <si>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</si>
  <si>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</si>
  <si>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</si>
  <si>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</si>
  <si>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</si>
  <si>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</si>
  <si>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</si>
  <si>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</si>
  <si>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</si>
  <si>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</si>
  <si>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</si>
  <si>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</si>
  <si>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</si>
  <si>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</si>
  <si>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</si>
  <si>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</si>
  <si>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</si>
  <si>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</si>
  <si>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</si>
  <si>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</si>
  <si>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</si>
  <si>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</si>
  <si>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</si>
  <si>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</si>
  <si>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</si>
  <si>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</si>
  <si>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</si>
  <si>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</si>
  <si>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</si>
  <si>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</si>
  <si>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</si>
  <si>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</si>
  <si>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</si>
  <si>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</si>
  <si>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</si>
  <si>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</si>
  <si>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</si>
  <si>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</si>
  <si>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</si>
  <si>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</si>
  <si>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</si>
  <si>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</si>
  <si>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</si>
  <si>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</si>
  <si>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</si>
  <si>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</si>
  <si>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</si>
  <si>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</si>
  <si>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</si>
  <si>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</si>
  <si>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</si>
  <si>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</si>
  <si>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</si>
  <si>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</si>
  <si>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</si>
  <si>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</si>
  <si>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</si>
  <si>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</si>
  <si>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</si>
  <si>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</si>
  <si>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</si>
  <si>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</si>
  <si>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</si>
  <si>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</si>
  <si>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</si>
  <si>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</si>
  <si>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</si>
  <si>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</si>
  <si>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</si>
  <si>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</si>
  <si>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</si>
  <si>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</si>
  <si>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</si>
  <si>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</si>
  <si>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</si>
  <si>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</si>
  <si>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</si>
  <si>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</si>
  <si>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</si>
  <si>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</si>
  <si>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</si>
  <si>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</si>
  <si>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</si>
  <si>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</si>
  <si>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</si>
  <si>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</si>
  <si>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</si>
  <si>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</si>
  <si>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</si>
  <si>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</si>
  <si>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</si>
  <si>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</si>
  <si>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</si>
  <si>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</si>
  <si>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</si>
  <si>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</si>
  <si>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</si>
  <si>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</si>
  <si>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</si>
  <si>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</si>
  <si>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</si>
  <si>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</si>
  <si>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</si>
  <si>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</si>
  <si>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</si>
  <si>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</si>
  <si>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</si>
  <si>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</si>
  <si>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</si>
  <si>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</si>
  <si>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</si>
  <si>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</si>
  <si>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</si>
  <si>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</si>
  <si>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</si>
  <si>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</si>
  <si>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</si>
  <si>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</si>
  <si>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</si>
  <si>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</si>
  <si>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</si>
  <si>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</si>
  <si>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</si>
  <si>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</si>
  <si>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</si>
  <si>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</si>
  <si>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</si>
  <si>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</si>
  <si>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</si>
  <si>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</si>
  <si>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</si>
  <si>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</si>
  <si>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</si>
  <si>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</si>
  <si>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</si>
  <si>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</si>
  <si>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</si>
  <si>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</si>
  <si>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</si>
  <si>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</si>
  <si>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</si>
  <si>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</si>
  <si>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</si>
  <si>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</si>
  <si>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</si>
  <si>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</si>
  <si>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</si>
  <si>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</si>
  <si>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</si>
  <si>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</si>
  <si>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</si>
  <si>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</si>
  <si>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</si>
  <si>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</si>
  <si>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</si>
  <si>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</si>
  <si>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</si>
  <si>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</si>
  <si>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</si>
  <si>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</si>
  <si>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</si>
  <si>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</si>
  <si>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</si>
  <si>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</si>
  <si>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</si>
  <si>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</si>
  <si>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</si>
  <si>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</si>
  <si>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</si>
  <si>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</si>
  <si>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</si>
  <si>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</si>
  <si>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</si>
  <si>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</si>
  <si>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</si>
  <si>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</si>
  <si>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</si>
  <si>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</si>
  <si>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</si>
  <si>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</si>
  <si>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</si>
  <si>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</si>
  <si>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</si>
  <si>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</si>
  <si>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</si>
  <si>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</si>
  <si>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</si>
  <si>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</si>
  <si>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</si>
  <si>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</si>
  <si>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</si>
  <si>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</si>
  <si>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</si>
  <si>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</si>
  <si>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</si>
  <si>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</si>
  <si>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</si>
  <si>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</si>
  <si>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</si>
  <si>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</si>
  <si>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</si>
  <si>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</si>
  <si>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</si>
  <si>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</si>
  <si>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</si>
  <si>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</si>
  <si>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</si>
  <si>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</si>
  <si>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</si>
  <si>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</si>
  <si>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</si>
  <si>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</si>
  <si>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</si>
  <si>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</si>
  <si>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</si>
  <si>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</si>
  <si>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</si>
  <si>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</si>
  <si>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</si>
  <si>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</si>
  <si>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</si>
  <si>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</si>
  <si>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</si>
  <si>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</si>
  <si>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</si>
  <si>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</si>
  <si>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</si>
  <si>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</si>
  <si>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</si>
  <si>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</si>
  <si>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</si>
  <si>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</si>
  <si>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</si>
  <si>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</si>
  <si>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</si>
  <si>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</si>
  <si>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</si>
  <si>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</si>
  <si>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</si>
  <si>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</si>
  <si>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</si>
  <si>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</si>
  <si>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</si>
  <si>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</si>
  <si>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</si>
  <si>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</si>
  <si>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</si>
  <si>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</si>
  <si>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</si>
  <si>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</si>
  <si>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</si>
  <si>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</si>
  <si>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</si>
  <si>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</si>
  <si>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</si>
  <si>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</si>
  <si>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</si>
  <si>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</si>
  <si>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</si>
  <si>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</si>
  <si>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</si>
  <si>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</si>
  <si>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</si>
  <si>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</si>
  <si>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</si>
  <si>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</si>
  <si>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</si>
  <si>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</si>
  <si>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</si>
  <si>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</si>
  <si>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</si>
  <si>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</si>
  <si>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</si>
  <si>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</si>
  <si>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</si>
  <si>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</si>
  <si>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</si>
  <si>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</si>
  <si>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</si>
  <si>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</si>
  <si>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</si>
  <si>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</si>
  <si>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</si>
  <si>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</si>
  <si>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</si>
  <si>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</si>
  <si>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</si>
  <si>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</si>
  <si>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</si>
  <si>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</si>
  <si>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</si>
  <si>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</si>
  <si>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</si>
  <si>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</si>
  <si>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</si>
  <si>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</si>
  <si>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</si>
  <si>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</si>
  <si>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</si>
  <si>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</si>
  <si>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</si>
  <si>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</si>
  <si>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</si>
  <si>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</si>
  <si>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</si>
  <si>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</si>
  <si>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</si>
  <si>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</si>
  <si>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</si>
  <si>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</si>
  <si>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</si>
  <si>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</si>
  <si>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</si>
  <si>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</si>
  <si>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</si>
  <si>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</si>
  <si>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</si>
  <si>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</si>
  <si>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</si>
  <si>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</si>
  <si>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</si>
  <si>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</si>
  <si>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</si>
  <si>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</si>
  <si>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</si>
  <si>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</si>
  <si>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</si>
  <si>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</si>
  <si>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</si>
  <si>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</si>
  <si>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</si>
  <si>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</si>
  <si>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</si>
  <si>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</si>
  <si>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</si>
  <si>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</si>
  <si>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</si>
  <si>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</si>
  <si>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</si>
  <si>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</si>
  <si>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</si>
  <si>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</si>
  <si>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</si>
  <si>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</si>
  <si>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</si>
  <si>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</si>
  <si>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</si>
  <si>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</si>
  <si>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</si>
  <si>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</si>
  <si>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</si>
  <si>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</si>
  <si>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</si>
  <si>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</si>
  <si>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</si>
  <si>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</si>
  <si>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</si>
  <si>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</si>
  <si>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</si>
  <si>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</si>
  <si>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</si>
  <si>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</si>
  <si>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</si>
  <si>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</si>
  <si>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</si>
  <si>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</si>
  <si>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</si>
  <si>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</si>
  <si>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</si>
  <si>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</si>
  <si>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</si>
  <si>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</si>
  <si>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</si>
  <si>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</si>
  <si>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</si>
  <si>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</si>
  <si>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</si>
  <si>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</si>
  <si>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</si>
  <si>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</si>
  <si>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</si>
  <si>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</si>
  <si>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</si>
  <si>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</si>
  <si>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</si>
  <si>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</si>
  <si>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</si>
  <si>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</si>
  <si>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</si>
  <si>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</si>
  <si>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</si>
  <si>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</si>
  <si>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</si>
  <si>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</si>
  <si>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</si>
  <si>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</si>
  <si>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</si>
  <si>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</si>
  <si>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</si>
  <si>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</si>
  <si>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</si>
  <si>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</si>
  <si>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</si>
  <si>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</si>
  <si>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</si>
  <si>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</si>
  <si>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</si>
  <si>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</si>
  <si>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</si>
  <si>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</si>
  <si>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</si>
  <si>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</si>
  <si>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</si>
  <si>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</si>
  <si>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</si>
  <si>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</si>
  <si>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</si>
  <si>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</si>
  <si>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</si>
  <si>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</si>
  <si>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</si>
  <si>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</si>
  <si>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</si>
  <si>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</si>
  <si>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</si>
  <si>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</si>
  <si>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</si>
  <si>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</si>
  <si>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</si>
  <si>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</si>
  <si>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</si>
  <si>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</si>
  <si>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</si>
  <si>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</si>
  <si>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</si>
  <si>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</si>
  <si>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</si>
  <si>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</si>
  <si>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</si>
  <si>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</si>
  <si>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</si>
  <si>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</si>
  <si>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</si>
  <si>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</si>
  <si>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</si>
  <si>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</si>
  <si>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</si>
  <si>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</si>
  <si>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</si>
  <si>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</si>
  <si>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</si>
  <si>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</si>
  <si>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</si>
  <si>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</si>
  <si>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</si>
  <si>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</si>
  <si>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</si>
  <si>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</si>
  <si>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</si>
  <si>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</si>
  <si>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</si>
  <si>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</si>
  <si>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</si>
  <si>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</si>
  <si>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</si>
  <si>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</si>
  <si>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</si>
  <si>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</si>
  <si>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</si>
  <si>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</si>
  <si>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</si>
  <si>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</si>
  <si>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</si>
  <si>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</si>
  <si>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</si>
  <si>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</si>
  <si>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</si>
  <si>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</si>
  <si>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</si>
  <si>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</si>
  <si>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</si>
  <si>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</si>
  <si>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</si>
  <si>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</si>
  <si>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</si>
  <si>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</si>
  <si>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</si>
  <si>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</si>
  <si>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</si>
  <si>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</si>
  <si>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</si>
  <si>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</si>
  <si>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</si>
  <si>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</si>
  <si>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</si>
  <si>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</si>
  <si>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</si>
  <si>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</si>
  <si>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</si>
  <si>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</si>
  <si>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</si>
  <si>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</si>
  <si>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</si>
  <si>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</si>
  <si>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</si>
  <si>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</si>
  <si>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</si>
  <si>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</si>
  <si>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</si>
  <si>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</si>
  <si>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</si>
  <si>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</si>
  <si>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</si>
  <si>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</si>
  <si>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</si>
  <si>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</si>
  <si>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</si>
  <si>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</si>
  <si>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</si>
  <si>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</si>
  <si>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</si>
  <si>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</si>
  <si>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</si>
  <si>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</si>
  <si>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</si>
  <si>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</si>
  <si>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</si>
  <si>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</si>
  <si>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</si>
  <si>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</si>
  <si>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</si>
  <si>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</si>
  <si>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</si>
  <si>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</si>
  <si>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</si>
  <si>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</si>
  <si>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</si>
  <si>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</si>
  <si>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</si>
  <si>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</si>
  <si>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</si>
  <si>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</si>
  <si>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</si>
  <si>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</si>
  <si>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</si>
  <si>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</si>
  <si>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</si>
  <si>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</si>
  <si>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</si>
  <si>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</si>
  <si>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</si>
  <si>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</si>
  <si>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</si>
  <si>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</si>
  <si>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</si>
  <si>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</si>
  <si>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</si>
  <si>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</si>
  <si>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</si>
  <si>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</si>
  <si>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</si>
  <si>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</si>
  <si>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</si>
  <si>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</si>
  <si>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</si>
  <si>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</si>
  <si>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</si>
  <si>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</si>
  <si>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</si>
  <si>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</si>
  <si>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</si>
  <si>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</si>
  <si>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</si>
  <si>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</si>
  <si>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</si>
  <si>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</si>
  <si>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</si>
  <si>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</si>
  <si>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</si>
  <si>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</si>
  <si>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</si>
  <si>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</si>
  <si>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</si>
  <si>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</si>
  <si>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</si>
  <si>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</si>
  <si>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</si>
  <si>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</si>
  <si>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</si>
  <si>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</si>
  <si>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</si>
  <si>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</si>
  <si>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</si>
  <si>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</si>
  <si>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</si>
  <si>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</si>
  <si>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</si>
  <si>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</si>
  <si>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</si>
  <si>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</si>
  <si>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</si>
  <si>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</si>
  <si>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</si>
  <si>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</si>
  <si>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</si>
  <si>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</si>
  <si>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</si>
  <si>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</si>
  <si>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</si>
  <si>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</si>
  <si>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</si>
  <si>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</si>
  <si>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</si>
  <si>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</si>
  <si>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</si>
  <si>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</si>
  <si>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</si>
  <si>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</si>
  <si>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</si>
  <si>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</si>
  <si>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</si>
  <si>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</si>
  <si>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</si>
  <si>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</si>
  <si>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</si>
  <si>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</si>
  <si>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</si>
  <si>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</si>
  <si>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</si>
  <si>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</si>
  <si>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</si>
  <si>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</si>
  <si>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</si>
  <si>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</si>
  <si>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</si>
  <si>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</si>
  <si>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</si>
  <si>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</si>
  <si>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</si>
  <si>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</si>
  <si>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</si>
  <si>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</si>
  <si>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</si>
  <si>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</si>
  <si>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</si>
  <si>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</si>
  <si>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</si>
  <si>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</si>
  <si>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</si>
  <si>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</si>
  <si>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</si>
  <si>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</si>
  <si>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</si>
  <si>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</si>
  <si>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</si>
  <si>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</si>
  <si>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</si>
  <si>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</si>
  <si>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</si>
  <si>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</si>
  <si>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</si>
  <si>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</si>
  <si>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</si>
  <si>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</si>
  <si>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</si>
  <si>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</si>
  <si>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</si>
  <si>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</si>
  <si>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</si>
  <si>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</si>
  <si>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</si>
  <si>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</si>
  <si>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</si>
  <si>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</si>
  <si>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</si>
  <si>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</si>
  <si>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</si>
  <si>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</si>
  <si>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</si>
  <si>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</si>
  <si>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</si>
  <si>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</si>
  <si>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</si>
  <si>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</si>
  <si>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</si>
  <si>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</si>
  <si>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</si>
  <si>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</si>
  <si>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</si>
  <si>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</si>
  <si>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</si>
  <si>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</si>
  <si>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</si>
  <si>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</si>
  <si>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</si>
  <si>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</si>
  <si>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</si>
  <si>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</si>
  <si>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</si>
  <si>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</si>
  <si>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</si>
  <si>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</si>
  <si>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</si>
  <si>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</si>
  <si>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</si>
  <si>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</si>
  <si>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</si>
  <si>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</si>
  <si>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</si>
  <si>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</si>
  <si>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</si>
  <si>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</si>
  <si>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</si>
  <si>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</si>
  <si>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</si>
  <si>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</si>
  <si>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</si>
  <si>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</si>
  <si>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</si>
  <si>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</si>
  <si>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</si>
  <si>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</si>
  <si>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</si>
  <si>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</si>
  <si>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</si>
  <si>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</si>
  <si>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</si>
  <si>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</si>
  <si>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</si>
  <si>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</si>
  <si>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</si>
  <si>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</si>
  <si>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</si>
  <si>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</si>
  <si>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</si>
  <si>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</si>
  <si>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</si>
  <si>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</si>
  <si>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</si>
  <si>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</si>
  <si>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</si>
  <si>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</si>
  <si>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</si>
  <si>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</si>
  <si>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</si>
  <si>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</si>
  <si>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</si>
  <si>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</si>
  <si>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</si>
  <si>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</si>
  <si>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</si>
  <si>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</si>
  <si>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</si>
  <si>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</si>
  <si>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</si>
  <si>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</si>
  <si>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</si>
  <si>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</si>
  <si>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</si>
  <si>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</si>
  <si>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</si>
  <si>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</si>
  <si>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</si>
  <si>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</si>
  <si>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</si>
  <si>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</si>
  <si>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</si>
  <si>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</si>
  <si>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</si>
  <si>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</si>
  <si>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</si>
  <si>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</si>
  <si>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</si>
  <si>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</si>
  <si>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</si>
  <si>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</si>
  <si>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</si>
  <si>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</si>
  <si>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</si>
  <si>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</si>
  <si>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</si>
  <si>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</si>
  <si>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</si>
  <si>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</si>
  <si>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</si>
  <si>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</si>
  <si>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</si>
  <si>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</si>
  <si>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</si>
  <si>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</si>
  <si>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</si>
  <si>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</si>
  <si>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</si>
  <si>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</si>
  <si>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</si>
  <si>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</si>
  <si>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</si>
  <si>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</si>
  <si>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</si>
  <si>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</si>
  <si>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</si>
  <si>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</si>
  <si>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</si>
  <si>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</si>
  <si>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</si>
  <si>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</si>
  <si>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</si>
  <si>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</si>
  <si>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</si>
  <si>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</si>
  <si>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</si>
  <si>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</si>
  <si>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</si>
  <si>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</si>
  <si>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</si>
  <si>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</si>
  <si>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</si>
  <si>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</si>
  <si>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</si>
  <si>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</si>
  <si>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</si>
  <si>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</si>
  <si>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</si>
  <si>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</si>
  <si>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</si>
  <si>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</si>
  <si>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</si>
  <si>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</si>
  <si>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</si>
  <si>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</si>
  <si>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</si>
  <si>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</si>
  <si>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</si>
  <si>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</si>
  <si>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</si>
  <si>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</si>
  <si>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</si>
  <si>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</si>
  <si>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</si>
  <si>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</si>
  <si>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</si>
  <si>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</si>
  <si>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</si>
  <si>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</si>
  <si>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</si>
  <si>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</si>
  <si>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</si>
  <si>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</si>
  <si>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</si>
  <si>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</si>
  <si>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</si>
  <si>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</si>
  <si>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</si>
  <si>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</si>
  <si>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</si>
  <si>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</si>
  <si>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</si>
  <si>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</si>
  <si>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</si>
  <si>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</si>
  <si>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</si>
  <si>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</si>
  <si>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</si>
  <si>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</si>
  <si>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</si>
  <si>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</si>
  <si>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</si>
  <si>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</si>
  <si>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</si>
  <si>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</si>
  <si>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</si>
  <si>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</si>
  <si>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</si>
  <si>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</si>
  <si>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</si>
  <si>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</si>
  <si>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</si>
  <si>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</si>
  <si>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</si>
  <si>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</si>
  <si>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</si>
  <si>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</si>
  <si>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</si>
  <si>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</si>
  <si>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</si>
  <si>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</si>
  <si>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</si>
  <si>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</si>
  <si>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</si>
  <si>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</si>
  <si>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</si>
  <si>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</si>
  <si>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</si>
  <si>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</si>
  <si>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</si>
  <si>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</si>
  <si>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</si>
  <si>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</si>
  <si>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</si>
  <si>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</si>
  <si>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</si>
  <si>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</si>
  <si>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</si>
  <si>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</si>
  <si>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</si>
  <si>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</si>
  <si>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</si>
  <si>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</si>
  <si>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</si>
  <si>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</si>
  <si>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</si>
  <si>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</si>
  <si>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</si>
  <si>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</si>
  <si>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</si>
  <si>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</si>
  <si>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</si>
  <si>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</si>
  <si>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</si>
  <si>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</si>
  <si>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</si>
  <si>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</si>
  <si>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</si>
  <si>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</si>
  <si>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</si>
  <si>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</si>
  <si>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</si>
  <si>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</si>
  <si>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</si>
  <si>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</si>
  <si>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</si>
  <si>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</si>
  <si>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</si>
  <si>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</si>
  <si>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</si>
  <si>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</si>
  <si>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</si>
  <si>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</si>
  <si>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</si>
  <si>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</si>
  <si>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</si>
  <si>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</si>
  <si>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</si>
  <si>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</si>
  <si>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</si>
  <si>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</si>
  <si>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</si>
  <si>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</si>
  <si>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</si>
  <si>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</si>
  <si>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</si>
  <si>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</si>
  <si>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</si>
  <si>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</si>
  <si>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</si>
  <si>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</si>
  <si>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</si>
  <si>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</si>
  <si>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</si>
  <si>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</si>
  <si>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</si>
  <si>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</si>
  <si>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</si>
  <si>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</si>
  <si>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</si>
  <si>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</si>
  <si>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</si>
  <si>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</si>
  <si>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</si>
  <si>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</si>
  <si>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</si>
  <si>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</si>
  <si>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</si>
  <si>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</si>
  <si>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</si>
  <si>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</si>
  <si>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</si>
  <si>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</si>
  <si>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</si>
  <si>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</si>
  <si>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</si>
  <si>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</si>
  <si>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</si>
  <si>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</si>
  <si>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</si>
  <si>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</si>
  <si>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</si>
  <si>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</si>
  <si>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</si>
  <si>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</si>
  <si>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</si>
  <si>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</si>
  <si>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</si>
  <si>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</si>
  <si>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</si>
  <si>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</si>
  <si>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</si>
  <si>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</si>
  <si>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</si>
  <si>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</si>
  <si>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</si>
  <si>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</si>
  <si>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</si>
  <si>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</si>
  <si>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</si>
  <si>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</si>
  <si>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</si>
  <si>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</si>
  <si>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</si>
  <si>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</si>
  <si>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</si>
  <si>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</si>
  <si>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</si>
  <si>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</si>
  <si>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</si>
  <si>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</si>
  <si>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</si>
  <si>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</si>
  <si>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</si>
  <si>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</si>
  <si>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</si>
  <si>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</si>
  <si>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</si>
  <si>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</si>
  <si>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</si>
  <si>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</si>
  <si>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</si>
  <si>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</si>
  <si>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</si>
  <si>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</si>
  <si>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</si>
  <si>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</si>
  <si>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</si>
  <si>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</si>
  <si>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</si>
  <si>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</si>
  <si>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</si>
  <si>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</si>
  <si>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</si>
  <si>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</si>
  <si>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</si>
  <si>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</si>
  <si>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</si>
  <si>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</si>
  <si>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</si>
  <si>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</si>
  <si>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</si>
  <si>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</si>
  <si>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</si>
  <si>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</si>
  <si>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</si>
  <si>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</si>
  <si>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</si>
  <si>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</si>
  <si>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</si>
  <si>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</si>
  <si>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</si>
  <si>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</si>
  <si>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</si>
  <si>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</si>
  <si>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</si>
  <si>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</si>
  <si>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</si>
  <si>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</si>
  <si>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</si>
  <si>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</si>
  <si>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</si>
  <si>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</si>
  <si>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</si>
  <si>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</si>
  <si>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</si>
  <si>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</si>
  <si>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</si>
  <si>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</si>
  <si>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</si>
  <si>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</si>
  <si>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</si>
  <si>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</si>
  <si>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</si>
  <si>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</si>
  <si>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</si>
  <si>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</si>
  <si>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</si>
  <si>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</si>
  <si>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</si>
  <si>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</si>
  <si>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</si>
  <si>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</si>
  <si>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</si>
  <si>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</si>
  <si>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</si>
  <si>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</si>
  <si>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</si>
  <si>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</si>
  <si>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</si>
  <si>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</si>
  <si>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</si>
  <si>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</si>
  <si>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</si>
  <si>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</si>
  <si>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</si>
  <si>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</si>
  <si>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</si>
  <si>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</si>
  <si>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</si>
  <si>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</si>
  <si>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</si>
  <si>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</si>
  <si>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</si>
  <si>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</si>
  <si>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</si>
  <si>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</si>
  <si>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</si>
  <si>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</si>
  <si>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</si>
  <si>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</si>
  <si>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</si>
  <si>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</si>
  <si>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</si>
  <si>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</si>
  <si>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</si>
  <si>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</si>
  <si>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</si>
  <si>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</si>
  <si>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</si>
  <si>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</si>
  <si>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</si>
  <si>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</si>
  <si>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</si>
  <si>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</si>
  <si>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</si>
  <si>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</si>
  <si>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</si>
  <si>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</si>
  <si>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</si>
  <si>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</si>
  <si>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</si>
  <si>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</si>
  <si>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</si>
  <si>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</si>
  <si>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</si>
  <si>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</si>
  <si>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</si>
  <si>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</si>
  <si>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</si>
  <si>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</si>
  <si>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</si>
  <si>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</si>
  <si>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</si>
  <si>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</si>
  <si>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</si>
  <si>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</si>
  <si>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</si>
  <si>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</si>
  <si>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</si>
  <si>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</si>
  <si>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</si>
  <si>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</si>
  <si>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</si>
  <si>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</si>
  <si>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</si>
  <si>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</si>
  <si>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</si>
  <si>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</si>
  <si>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</si>
  <si>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</si>
  <si>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</si>
  <si>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</si>
  <si>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</si>
  <si>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</si>
  <si>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</si>
  <si>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</si>
  <si>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</si>
  <si>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</si>
  <si>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</si>
  <si>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</si>
  <si>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</si>
  <si>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</si>
  <si>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</si>
  <si>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</si>
  <si>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</si>
  <si>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</si>
  <si>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</si>
  <si>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</si>
  <si>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</si>
  <si>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</si>
  <si>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</si>
  <si>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</si>
  <si>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</si>
  <si>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</si>
  <si>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</si>
  <si>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</si>
  <si>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</si>
  <si>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</si>
  <si>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</si>
  <si>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</si>
  <si>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</si>
  <si>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</si>
  <si>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</si>
  <si>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</si>
  <si>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</si>
  <si>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</si>
  <si>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</si>
  <si>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</si>
  <si>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</si>
  <si>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</si>
  <si>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</si>
  <si>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</si>
  <si>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</si>
  <si>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</si>
  <si>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</si>
  <si>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</si>
  <si>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</si>
  <si>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</si>
  <si>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</si>
  <si>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</si>
  <si>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</si>
  <si>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</si>
  <si>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</si>
  <si>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</si>
  <si>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</si>
  <si>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</si>
  <si>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</si>
  <si>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</si>
  <si>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</si>
  <si>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</si>
  <si>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</si>
  <si>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</si>
  <si>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</si>
  <si>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</si>
  <si>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</si>
  <si>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</si>
  <si>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</si>
  <si>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</si>
  <si>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</si>
  <si>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</si>
  <si>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</si>
  <si>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</si>
  <si>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</si>
  <si>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</si>
  <si>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</si>
  <si>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</si>
  <si>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</si>
  <si>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</si>
  <si>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</si>
  <si>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</si>
  <si>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</si>
  <si>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</si>
  <si>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</si>
  <si>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</si>
  <si>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</si>
  <si>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</si>
  <si>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</si>
  <si>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</si>
  <si>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</si>
  <si>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</si>
  <si>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</si>
  <si>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</si>
  <si>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</si>
  <si>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</si>
  <si>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</si>
  <si>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</si>
  <si>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</si>
  <si>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</si>
  <si>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</si>
  <si>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</si>
  <si>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</si>
  <si>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</si>
  <si>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</si>
  <si>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</si>
  <si>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</si>
  <si>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</si>
  <si>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</si>
  <si>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</si>
  <si>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</si>
  <si>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</si>
  <si>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</si>
  <si>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</si>
  <si>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</si>
  <si>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</si>
  <si>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</si>
  <si>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</si>
  <si>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</si>
  <si>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</si>
  <si>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</si>
  <si>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</si>
  <si>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</si>
  <si>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</si>
  <si>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</si>
  <si>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</si>
  <si>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</si>
  <si>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</si>
  <si>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</si>
  <si>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</si>
  <si>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</si>
  <si>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</si>
  <si>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</si>
  <si>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</si>
  <si>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</si>
  <si>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</si>
  <si>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</si>
  <si>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</si>
  <si>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</si>
  <si>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</si>
  <si>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</si>
  <si>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</si>
  <si>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</si>
  <si>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</si>
  <si>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</si>
  <si>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</si>
  <si>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</si>
  <si>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</si>
  <si>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</si>
  <si>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</si>
  <si>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</si>
  <si>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</si>
  <si>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</si>
  <si>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</si>
  <si>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</si>
  <si>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</si>
  <si>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</si>
  <si>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</si>
  <si>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</si>
  <si>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</si>
  <si>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</si>
  <si>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</si>
  <si>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</si>
  <si>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</si>
  <si>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</si>
  <si>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</si>
  <si>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</si>
  <si>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</si>
  <si>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</si>
  <si>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</si>
  <si>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</si>
  <si>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</si>
  <si>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</si>
  <si>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</si>
  <si>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</si>
  <si>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</si>
  <si>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</si>
  <si>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</si>
  <si>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</si>
  <si>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</si>
  <si>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</si>
  <si>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</si>
  <si>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</si>
  <si>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</si>
  <si>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</si>
  <si>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</si>
  <si>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</si>
  <si>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</si>
  <si>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</si>
  <si>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</si>
  <si>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</si>
  <si>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</si>
  <si>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</si>
  <si>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</si>
  <si>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</si>
  <si>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</si>
  <si>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</si>
  <si>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</si>
  <si>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</si>
  <si>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</si>
  <si>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</si>
  <si>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</si>
  <si>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</si>
  <si>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</si>
  <si>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</si>
  <si>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</si>
  <si>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</si>
  <si>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</si>
  <si>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</si>
  <si>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</si>
  <si>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</si>
  <si>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</si>
  <si>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</si>
  <si>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</si>
  <si>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</si>
  <si>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</si>
  <si>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</si>
  <si>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</si>
  <si>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</si>
  <si>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</si>
  <si>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</si>
  <si>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</si>
  <si>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</si>
  <si>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</si>
  <si>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</si>
  <si>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</si>
  <si>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</si>
  <si>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</si>
  <si>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</si>
  <si>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</si>
  <si>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</si>
  <si>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</si>
  <si>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</si>
  <si>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</si>
  <si>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</si>
  <si>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</si>
  <si>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</si>
  <si>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</si>
  <si>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</si>
  <si>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</si>
  <si>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</si>
  <si>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</si>
  <si>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</si>
  <si>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</si>
  <si>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</si>
  <si>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</si>
  <si>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</si>
  <si>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</si>
  <si>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</si>
  <si>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</si>
  <si>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</si>
  <si>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</si>
  <si>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</si>
  <si>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</si>
  <si>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</si>
  <si>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</si>
  <si>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</si>
  <si>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</si>
  <si>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</si>
  <si>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</si>
  <si>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</si>
  <si>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</si>
  <si>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</si>
  <si>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</si>
  <si>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</si>
  <si>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</si>
  <si>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</si>
  <si>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</si>
  <si>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</si>
  <si>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</si>
  <si>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</si>
  <si>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</si>
  <si>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</si>
  <si>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</si>
  <si>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</si>
  <si>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</si>
  <si>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</si>
  <si>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</si>
  <si>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</si>
  <si>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</si>
  <si>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</si>
  <si>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</si>
  <si>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</si>
  <si>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</si>
  <si>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</si>
  <si>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</si>
  <si>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</si>
  <si>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</si>
  <si>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</si>
  <si>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</si>
  <si>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</si>
  <si>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</si>
  <si>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</si>
  <si>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</si>
  <si>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</si>
  <si>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</si>
  <si>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</si>
  <si>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</si>
  <si>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</si>
  <si>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</si>
  <si>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</si>
  <si>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</si>
  <si>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</si>
  <si>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</si>
  <si>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</si>
  <si>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</si>
  <si>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</si>
  <si>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</si>
  <si>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</si>
  <si>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</si>
  <si>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</si>
  <si>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</si>
  <si>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</si>
  <si>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</si>
  <si>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</si>
  <si>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</si>
  <si>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</si>
  <si>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</si>
  <si>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</si>
  <si>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</si>
  <si>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</si>
  <si>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</si>
  <si>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</si>
  <si>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</si>
  <si>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</si>
  <si>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</si>
  <si>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</si>
  <si>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</si>
  <si>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</si>
  <si>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</si>
  <si>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</si>
  <si>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</si>
  <si>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</si>
  <si>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</si>
  <si>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</si>
  <si>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</si>
  <si>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</si>
  <si>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</si>
  <si>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</si>
  <si>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</si>
  <si>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</si>
  <si>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</si>
  <si>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</si>
  <si>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</si>
  <si>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</si>
  <si>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</si>
  <si>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</si>
  <si>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</si>
  <si>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</si>
  <si>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</si>
  <si>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</si>
  <si>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</si>
  <si>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</si>
  <si>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</si>
  <si>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</si>
  <si>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</si>
  <si>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</si>
  <si>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</si>
  <si>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</si>
  <si>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</si>
  <si>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</si>
  <si>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</si>
  <si>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</si>
  <si>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</si>
  <si>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</si>
  <si>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</si>
  <si>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</si>
  <si>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</si>
  <si>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</si>
  <si>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</si>
  <si>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</si>
  <si>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</si>
  <si>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</si>
  <si>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</si>
  <si>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</si>
  <si>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</si>
  <si>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</si>
  <si>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</si>
  <si>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</si>
  <si>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</si>
  <si>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</si>
  <si>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</si>
  <si>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</si>
  <si>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</si>
  <si>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</si>
  <si>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</si>
  <si>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</si>
  <si>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</si>
  <si>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</si>
  <si>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</si>
  <si>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</si>
  <si>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</si>
  <si>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</si>
  <si>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</si>
  <si>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</si>
  <si>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</si>
  <si>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</si>
  <si>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</si>
  <si>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</si>
  <si>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</si>
  <si>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</si>
  <si>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</si>
  <si>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</si>
  <si>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</si>
  <si>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</si>
  <si>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</si>
  <si>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</si>
  <si>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</si>
  <si>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</si>
  <si>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</si>
  <si>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</si>
  <si>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</si>
  <si>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</si>
  <si>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</si>
  <si>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</si>
  <si>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</si>
  <si>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</si>
  <si>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</si>
  <si>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</si>
  <si>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</si>
  <si>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</si>
  <si>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</si>
  <si>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</si>
  <si>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</si>
  <si>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</si>
  <si>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</si>
  <si>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</si>
  <si>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</si>
  <si>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</si>
  <si>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</si>
  <si>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</si>
  <si>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</si>
  <si>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</si>
  <si>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</si>
  <si>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</si>
  <si>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</si>
  <si>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</si>
  <si>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</si>
  <si>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</si>
  <si>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</si>
  <si>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</si>
  <si>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</si>
  <si>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</si>
  <si>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</si>
  <si>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</si>
  <si>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</si>
  <si>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</si>
  <si>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</si>
  <si>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</si>
  <si>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</si>
  <si>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</si>
  <si>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</si>
  <si>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</si>
  <si>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</si>
  <si>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</si>
  <si>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</si>
  <si>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</si>
  <si>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</si>
  <si>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</si>
  <si>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</si>
  <si>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</si>
  <si>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</si>
  <si>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</si>
  <si>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</si>
  <si>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</si>
  <si>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</si>
  <si>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</si>
  <si>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</si>
  <si>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</si>
  <si>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</si>
  <si>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</si>
  <si>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</si>
  <si>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</si>
  <si>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</si>
  <si>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</si>
  <si>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</si>
  <si>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</si>
  <si>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</si>
  <si>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</si>
  <si>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</si>
  <si>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</si>
  <si>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</si>
  <si>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</si>
  <si>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</si>
  <si>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</si>
  <si>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</si>
  <si>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</si>
  <si>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</si>
  <si>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</si>
  <si>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</si>
  <si>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</si>
  <si>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</si>
  <si>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</si>
  <si>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</si>
  <si>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</si>
  <si>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</si>
  <si>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</si>
  <si>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</si>
  <si>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</si>
  <si>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</si>
  <si>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</si>
  <si>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</si>
  <si>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</si>
  <si>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</si>
  <si>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</si>
  <si>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</si>
  <si>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</si>
  <si>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</si>
  <si>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</si>
  <si>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</si>
  <si>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</si>
  <si>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</si>
  <si>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</si>
  <si>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</si>
  <si>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</si>
  <si>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</si>
  <si>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</si>
  <si>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</si>
  <si>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</si>
  <si>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</si>
  <si>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</si>
  <si>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</si>
  <si>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</si>
  <si>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</si>
  <si>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</si>
  <si>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</si>
  <si>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</si>
  <si>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</si>
  <si>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</si>
  <si>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</si>
  <si>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</si>
  <si>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</si>
  <si>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</si>
  <si>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</si>
  <si>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</si>
  <si>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</si>
  <si>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</si>
  <si>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</si>
  <si>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</si>
  <si>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</si>
  <si>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</si>
  <si>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</si>
  <si>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</si>
  <si>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</si>
  <si>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</si>
  <si>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</si>
  <si>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</si>
  <si>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</si>
  <si>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</si>
  <si>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</si>
  <si>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</si>
  <si>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</si>
  <si>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</si>
  <si>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</si>
  <si>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</si>
  <si>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</si>
  <si>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</si>
  <si>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</si>
  <si>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</si>
  <si>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</si>
  <si>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</si>
  <si>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</si>
  <si>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</si>
  <si>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</si>
  <si>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</si>
  <si>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</si>
  <si>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</si>
  <si>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</si>
  <si>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</si>
  <si>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</si>
  <si>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</si>
  <si>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</si>
  <si>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</si>
  <si>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</si>
  <si>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</si>
  <si>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</si>
  <si>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</si>
  <si>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</si>
  <si>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</si>
  <si>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</si>
  <si>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</si>
  <si>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</si>
  <si>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</si>
  <si>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</si>
  <si>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</si>
  <si>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</si>
  <si>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</si>
  <si>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</si>
  <si>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</si>
  <si>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</si>
  <si>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</si>
  <si>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</si>
  <si>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</si>
  <si>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</si>
  <si>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</si>
  <si>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</si>
  <si>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</si>
  <si>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</si>
  <si>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</si>
  <si>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</si>
  <si>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</si>
  <si>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</si>
  <si>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</si>
  <si>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</si>
  <si>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</si>
  <si>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</si>
  <si>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</si>
  <si>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</si>
  <si>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</si>
  <si>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</si>
  <si>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</si>
  <si>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</si>
  <si>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</si>
  <si>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</si>
  <si>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</si>
  <si>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</si>
  <si>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</si>
  <si>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</si>
  <si>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</si>
  <si>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</si>
  <si>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</si>
  <si>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</si>
  <si>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</si>
  <si>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</si>
  <si>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</si>
  <si>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</si>
  <si>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</si>
  <si>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</si>
  <si>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</si>
  <si>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</si>
  <si>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</si>
  <si>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</si>
  <si>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</si>
  <si>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</si>
  <si>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</si>
  <si>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</si>
  <si>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</si>
  <si>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</si>
  <si>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</si>
  <si>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</si>
  <si>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</si>
  <si>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</si>
  <si>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</si>
  <si>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</si>
  <si>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</si>
  <si>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</si>
  <si>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</si>
  <si>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</si>
  <si>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</si>
  <si>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</si>
  <si>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</si>
  <si>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</si>
  <si>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</si>
  <si>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</si>
  <si>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</si>
  <si>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</si>
  <si>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</si>
  <si>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</si>
  <si>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</si>
  <si>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</si>
  <si>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</si>
  <si>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</si>
  <si>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</si>
  <si>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</si>
  <si>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</si>
  <si>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</si>
  <si>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</si>
  <si>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</si>
  <si>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</si>
  <si>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</si>
  <si>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</si>
  <si>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</si>
  <si>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</si>
  <si>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</si>
  <si>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</si>
  <si>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</si>
  <si>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</si>
  <si>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</si>
  <si>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</si>
  <si>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</si>
  <si>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</si>
  <si>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</si>
  <si>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</si>
  <si>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</si>
  <si>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</si>
  <si>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</si>
  <si>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</si>
  <si>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</si>
  <si>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</si>
  <si>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</si>
  <si>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</si>
  <si>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</si>
  <si>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</si>
  <si>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</si>
  <si>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</si>
  <si>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</si>
  <si>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</si>
  <si>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</si>
  <si>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</si>
  <si>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</si>
  <si>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</si>
  <si>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</si>
  <si>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</si>
  <si>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</si>
  <si>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</si>
  <si>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</si>
  <si>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</si>
  <si>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</si>
  <si>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</si>
  <si>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</si>
  <si>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</si>
  <si>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</si>
  <si>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</si>
  <si>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</si>
  <si>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</si>
  <si>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</si>
  <si>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</si>
  <si>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</si>
  <si>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</si>
  <si>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</si>
  <si>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</si>
  <si>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</si>
  <si>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</si>
  <si>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</si>
  <si>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</si>
  <si>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</si>
  <si>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</si>
  <si>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</si>
  <si>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</si>
  <si>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</si>
  <si>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</si>
  <si>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</si>
  <si>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</si>
  <si>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</si>
  <si>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</si>
  <si>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</si>
  <si>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</si>
  <si>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</si>
  <si>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</si>
  <si>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</si>
  <si>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</si>
  <si>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</si>
  <si>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</si>
  <si>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</si>
  <si>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</si>
  <si>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</si>
  <si>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</si>
  <si>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</si>
  <si>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</si>
  <si>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</si>
  <si>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</si>
  <si>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</si>
  <si>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</si>
  <si>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</si>
  <si>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</si>
  <si>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</si>
  <si>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</si>
  <si>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</si>
  <si>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</si>
  <si>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</si>
  <si>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</si>
  <si>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</si>
  <si>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</si>
  <si>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</si>
  <si>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</si>
  <si>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</si>
  <si>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</si>
  <si>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</si>
  <si>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</si>
  <si>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</si>
  <si>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</si>
  <si>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</si>
  <si>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</si>
  <si>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</si>
  <si>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</si>
  <si>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</si>
  <si>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</si>
  <si>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</si>
  <si>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</si>
  <si>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</si>
  <si>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</si>
  <si>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</si>
  <si>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</si>
  <si>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</si>
  <si>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</si>
  <si>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</si>
  <si>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</si>
  <si>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</si>
  <si>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</si>
  <si>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</si>
  <si>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</si>
  <si>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</si>
  <si>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</si>
  <si>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</si>
  <si>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</si>
  <si>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</si>
  <si>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</si>
  <si>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</si>
  <si>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</si>
  <si>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</si>
  <si>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</si>
  <si>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</si>
  <si>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</si>
  <si>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</si>
  <si>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</si>
  <si>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</si>
  <si>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</si>
  <si>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</si>
  <si>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</si>
  <si>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</si>
  <si>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</si>
  <si>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</si>
  <si>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</si>
  <si>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</si>
  <si>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</si>
  <si>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</si>
  <si>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</si>
  <si>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</si>
  <si>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</si>
  <si>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</si>
  <si>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</si>
  <si>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</si>
  <si>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</si>
  <si>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</si>
  <si>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</si>
  <si>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</si>
  <si>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</si>
  <si>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</si>
  <si>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</si>
  <si>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</si>
  <si>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</si>
  <si>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</si>
  <si>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</si>
  <si>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</si>
  <si>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</si>
  <si>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</si>
  <si>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</si>
  <si>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</si>
  <si>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</si>
  <si>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</si>
  <si>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</si>
  <si>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</si>
  <si>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</si>
  <si>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</si>
  <si>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</si>
  <si>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</si>
  <si>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</si>
  <si>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</si>
  <si>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</si>
  <si>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</si>
  <si>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</si>
  <si>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</si>
  <si>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</si>
  <si>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</si>
  <si>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</si>
  <si>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</si>
  <si>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</si>
  <si>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</si>
  <si>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</si>
  <si>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</si>
  <si>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</si>
  <si>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</si>
  <si>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</si>
  <si>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</si>
  <si>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</si>
  <si>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</si>
  <si>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</si>
  <si>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</si>
  <si>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</si>
  <si>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</si>
  <si>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</si>
  <si>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</si>
  <si>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</si>
  <si>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</si>
  <si>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</si>
  <si>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</si>
  <si>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</si>
  <si>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</si>
  <si>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</si>
  <si>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</si>
  <si>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</si>
  <si>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</si>
  <si>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</si>
  <si>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</si>
  <si>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</si>
  <si>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</si>
  <si>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</si>
  <si>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</si>
  <si>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</si>
  <si>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</si>
  <si>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</si>
  <si>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</si>
  <si>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</si>
  <si>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</si>
  <si>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</si>
  <si>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</si>
  <si>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</si>
  <si>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</si>
  <si>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</si>
  <si>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</si>
  <si>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</si>
  <si>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</si>
  <si>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</si>
  <si>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</si>
  <si>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</si>
  <si>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</si>
  <si>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</si>
  <si>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</si>
  <si>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</si>
  <si>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</si>
  <si>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</si>
  <si>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</si>
  <si>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</si>
  <si>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</si>
  <si>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</si>
  <si>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</si>
  <si>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</si>
  <si>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</si>
  <si>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</si>
  <si>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</si>
  <si>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</si>
  <si>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</si>
  <si>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</si>
  <si>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</si>
  <si>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</si>
  <si>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</si>
  <si>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</si>
  <si>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</si>
  <si>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</si>
  <si>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</si>
  <si>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</si>
  <si>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</si>
  <si>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</si>
  <si>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</si>
  <si>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</si>
  <si>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</si>
  <si>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</si>
  <si>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</si>
  <si>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</si>
  <si>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</si>
  <si>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</si>
  <si>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</si>
  <si>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</si>
  <si>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</si>
  <si>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</si>
  <si>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</si>
  <si>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</si>
  <si>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</si>
  <si>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</si>
  <si>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</si>
  <si>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</si>
  <si>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</si>
  <si>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</si>
  <si>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</si>
  <si>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</si>
  <si>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</si>
  <si>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</si>
  <si>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</si>
  <si>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</si>
  <si>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</si>
  <si>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</si>
  <si>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</si>
  <si>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</si>
  <si>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</si>
  <si>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</si>
  <si>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</si>
  <si>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</si>
  <si>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</si>
  <si>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</si>
  <si>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</si>
  <si>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</si>
  <si>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</si>
  <si>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</si>
  <si>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</si>
  <si>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</si>
  <si>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</si>
  <si>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</si>
  <si>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</si>
  <si>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</si>
  <si>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</si>
  <si>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</si>
  <si>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</si>
  <si>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</si>
  <si>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</si>
  <si>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</si>
  <si>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</si>
  <si>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</si>
  <si>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</si>
  <si>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</si>
  <si>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</si>
  <si>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</si>
  <si>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</si>
  <si>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</si>
  <si>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</si>
  <si>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</si>
  <si>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</si>
  <si>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</si>
  <si>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</si>
  <si>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</si>
  <si>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</si>
  <si>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</si>
  <si>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</si>
  <si>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</si>
  <si>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</si>
  <si>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</si>
  <si>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</si>
  <si>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</si>
  <si>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</si>
  <si>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</si>
  <si>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</si>
  <si>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</si>
  <si>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</si>
  <si>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</si>
  <si>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</si>
  <si>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</si>
  <si>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</si>
  <si>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</si>
  <si>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</si>
  <si>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</si>
  <si>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</si>
  <si>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</si>
  <si>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</si>
  <si>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</si>
  <si>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</si>
  <si>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</si>
  <si>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</si>
  <si>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</si>
  <si>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</si>
  <si>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</si>
  <si>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</si>
  <si>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</si>
  <si>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</si>
  <si>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</si>
  <si>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</si>
  <si>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</si>
  <si>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</si>
  <si>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</si>
  <si>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</si>
  <si>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</si>
  <si>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</si>
  <si>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</si>
  <si>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</si>
  <si>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</si>
  <si>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</si>
  <si>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</si>
  <si>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</si>
  <si>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</si>
  <si>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</si>
  <si>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</si>
  <si>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</si>
  <si>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</si>
  <si>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</si>
  <si>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</si>
  <si>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</si>
  <si>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</si>
  <si>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</si>
  <si>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</si>
  <si>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</si>
  <si>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</si>
  <si>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</si>
  <si>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</si>
  <si>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</si>
  <si>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</si>
  <si>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</si>
  <si>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</si>
  <si>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</si>
  <si>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</si>
  <si>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</si>
  <si>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</si>
  <si>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</si>
  <si>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</si>
  <si>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</si>
  <si>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</si>
  <si>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</si>
  <si>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</si>
  <si>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</si>
  <si>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</si>
  <si>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</si>
  <si>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</si>
  <si>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</si>
  <si>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</si>
  <si>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</si>
  <si>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</si>
  <si>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</si>
  <si>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</si>
  <si>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</si>
  <si>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</si>
  <si>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</si>
  <si>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</si>
  <si>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</si>
  <si>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</si>
  <si>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</si>
  <si>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</si>
  <si>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</si>
  <si>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</si>
  <si>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</si>
  <si>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</si>
  <si>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</si>
  <si>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</si>
  <si>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</si>
  <si>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</si>
  <si>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</si>
  <si>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</si>
  <si>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</si>
  <si>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</si>
  <si>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</si>
  <si>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</si>
  <si>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</si>
  <si>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</si>
  <si>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</si>
  <si>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</si>
  <si>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</si>
  <si>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</si>
  <si>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</si>
  <si>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</si>
  <si>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</si>
  <si>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</si>
  <si>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</si>
  <si>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</si>
  <si>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</si>
  <si>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</si>
  <si>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</si>
  <si>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</si>
  <si>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</si>
  <si>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</si>
  <si>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</si>
  <si>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</si>
  <si>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</si>
  <si>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</si>
  <si>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</si>
  <si>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</si>
  <si>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</si>
  <si>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</si>
  <si>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</si>
  <si>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</si>
  <si>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</si>
  <si>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</si>
  <si>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</si>
  <si>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</si>
  <si>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</si>
  <si>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</si>
  <si>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</si>
  <si>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</si>
  <si>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</si>
  <si>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</si>
  <si>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</si>
  <si>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</si>
  <si>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</si>
  <si>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</si>
  <si>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</si>
  <si>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</si>
  <si>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</si>
  <si>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</si>
  <si>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</si>
  <si>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</si>
  <si>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</si>
  <si>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</si>
  <si>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</si>
  <si>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</si>
  <si>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</si>
  <si>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</si>
  <si>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</si>
  <si>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</si>
  <si>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</si>
  <si>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</si>
  <si>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</si>
  <si>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</si>
  <si>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</si>
  <si>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</si>
  <si>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</si>
  <si>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</si>
  <si>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</si>
  <si>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</si>
  <si>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</si>
  <si>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</si>
  <si>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</si>
  <si>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</si>
  <si>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</si>
  <si>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</si>
  <si>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</si>
  <si>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</si>
  <si>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</si>
  <si>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</si>
  <si>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</si>
  <si>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</si>
  <si>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</si>
  <si>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</si>
  <si>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</si>
  <si>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</si>
  <si>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</si>
  <si>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</si>
  <si>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</si>
  <si>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</si>
  <si>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</si>
  <si>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</si>
  <si>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</si>
  <si>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</si>
  <si>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</si>
  <si>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</si>
  <si>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</si>
  <si>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</si>
  <si>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</si>
  <si>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</si>
  <si>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</si>
  <si>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</si>
  <si>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</si>
  <si>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</si>
  <si>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</si>
  <si>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</si>
  <si>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</si>
  <si>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</si>
  <si>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</si>
  <si>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</si>
  <si>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</si>
  <si>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</si>
  <si>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</si>
  <si>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</si>
  <si>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</si>
  <si>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</si>
  <si>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</si>
  <si>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</si>
  <si>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</si>
  <si>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</si>
  <si>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</si>
  <si>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</si>
  <si>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</si>
  <si>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</si>
  <si>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</si>
  <si>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</si>
  <si>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</si>
  <si>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</si>
  <si>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</si>
  <si>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</si>
  <si>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</si>
  <si>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</si>
  <si>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</si>
  <si>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</si>
  <si>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</si>
  <si>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</si>
  <si>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</si>
  <si>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</si>
  <si>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</si>
  <si>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</si>
  <si>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</si>
  <si>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</si>
  <si>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</si>
  <si>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</si>
  <si>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</si>
  <si>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</si>
  <si>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</si>
  <si>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</si>
  <si>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</si>
  <si>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</si>
  <si>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</si>
  <si>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</si>
  <si>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</si>
  <si>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</si>
  <si>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</si>
  <si>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</si>
  <si>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</si>
  <si>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</si>
  <si>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</si>
  <si>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</si>
  <si>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</si>
  <si>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</si>
  <si>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</si>
  <si>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</si>
  <si>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</si>
  <si>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</si>
  <si>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</si>
  <si>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</si>
  <si>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</si>
  <si>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</si>
  <si>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</si>
  <si>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</si>
  <si>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</si>
  <si>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</si>
  <si>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</si>
  <si>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</si>
  <si>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</si>
  <si>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</si>
  <si>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</si>
  <si>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</si>
  <si>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</si>
  <si>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</si>
  <si>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</si>
  <si>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</si>
  <si>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</si>
  <si>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</si>
  <si>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</si>
  <si>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</si>
  <si>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</si>
  <si>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</si>
  <si>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</si>
  <si>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</si>
  <si>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</si>
  <si>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</si>
  <si>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</si>
  <si>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</si>
  <si>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</si>
  <si>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</si>
  <si>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</si>
  <si>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</si>
  <si>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</si>
  <si>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</si>
  <si>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</si>
  <si>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</si>
  <si>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</si>
  <si>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</si>
  <si>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</si>
  <si>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</si>
  <si>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</si>
  <si>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</si>
  <si>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</si>
  <si>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</si>
  <si>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</si>
  <si>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</si>
  <si>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</si>
  <si>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</si>
  <si>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</si>
  <si>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</si>
  <si>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</si>
  <si>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</si>
  <si>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</si>
  <si>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</si>
  <si>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</si>
  <si>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</si>
  <si>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</si>
  <si>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</si>
  <si>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</si>
  <si>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</si>
  <si>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</si>
  <si>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</si>
  <si>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</si>
  <si>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</si>
  <si>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</si>
  <si>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</si>
  <si>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</si>
  <si>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</si>
  <si>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</si>
  <si>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</si>
  <si>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</si>
  <si>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</si>
  <si>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</si>
  <si>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</si>
  <si>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</si>
  <si>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</si>
  <si>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</si>
  <si>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</si>
  <si>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</si>
  <si>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</si>
  <si>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</si>
  <si>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</si>
  <si>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</si>
  <si>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</si>
  <si>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</si>
  <si>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</si>
  <si>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</si>
  <si>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</si>
  <si>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</si>
  <si>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</si>
  <si>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</si>
  <si>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</si>
  <si>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</si>
  <si>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</si>
  <si>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</si>
  <si>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</si>
  <si>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</si>
  <si>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</si>
  <si>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</si>
  <si>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</si>
  <si>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</si>
  <si>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</si>
  <si>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</si>
  <si>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</si>
  <si>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</si>
  <si>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</si>
  <si>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</si>
  <si>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</si>
  <si>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</si>
  <si>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</si>
  <si>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</si>
  <si>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</si>
  <si>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</si>
  <si>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</si>
  <si>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</si>
  <si>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</si>
  <si>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</si>
  <si>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</si>
  <si>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</si>
  <si>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</si>
  <si>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</si>
  <si>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</si>
  <si>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</si>
  <si>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</si>
  <si>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</si>
  <si>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</si>
  <si>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</si>
  <si>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</si>
  <si>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</si>
  <si>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</si>
  <si>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</si>
  <si>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</si>
  <si>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</si>
  <si>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</si>
  <si>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</si>
  <si>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</si>
  <si>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</si>
  <si>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</si>
  <si>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</si>
  <si>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</si>
  <si>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</si>
  <si>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</si>
  <si>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</si>
  <si>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</si>
  <si>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</si>
  <si>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</si>
  <si>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</si>
  <si>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</si>
  <si>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</si>
  <si>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</si>
  <si>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</si>
  <si>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</si>
  <si>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</si>
  <si>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</si>
  <si>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</si>
  <si>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</si>
  <si>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</si>
  <si>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</si>
  <si>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</si>
  <si>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</si>
  <si>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</si>
  <si>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</si>
  <si>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</si>
  <si>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</si>
  <si>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</si>
  <si>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</si>
  <si>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</si>
  <si>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</si>
  <si>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</si>
  <si>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</si>
  <si>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</si>
  <si>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</si>
  <si>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</si>
  <si>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</si>
  <si>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</si>
  <si>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</si>
  <si>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</si>
  <si>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</si>
  <si>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</si>
  <si>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</si>
  <si>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</si>
  <si>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</si>
  <si>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</si>
  <si>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</si>
  <si>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</si>
  <si>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</si>
  <si>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</si>
  <si>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</si>
  <si>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</si>
  <si>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</si>
  <si>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</si>
  <si>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</si>
  <si>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</si>
  <si>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</si>
  <si>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</si>
  <si>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</si>
  <si>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</si>
  <si>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</si>
  <si>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</si>
  <si>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</si>
  <si>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</si>
  <si>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</si>
  <si>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</si>
  <si>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</si>
  <si>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</si>
  <si>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</si>
  <si>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</si>
  <si>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</si>
  <si>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</si>
  <si>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</si>
  <si>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</si>
  <si>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</si>
  <si>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</si>
  <si>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</si>
  <si>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</si>
  <si>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</si>
  <si>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</si>
  <si>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</si>
  <si>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</si>
  <si>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</si>
  <si>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</si>
  <si>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</si>
  <si>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</si>
  <si>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</si>
  <si>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</si>
  <si>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</si>
  <si>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</si>
  <si>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</si>
  <si>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</si>
  <si>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</si>
  <si>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</si>
  <si>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</si>
  <si>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</si>
  <si>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</si>
  <si>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</si>
  <si>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</si>
  <si>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</si>
  <si>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</si>
  <si>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</si>
  <si>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</si>
  <si>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</si>
  <si>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</si>
  <si>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</si>
  <si>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</si>
  <si>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</si>
  <si>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</si>
  <si>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</si>
  <si>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</si>
  <si>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</si>
  <si>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</si>
  <si>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</si>
  <si>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</si>
  <si>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</si>
  <si>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</si>
  <si>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</si>
  <si>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</si>
  <si>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</si>
  <si>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</si>
  <si>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</si>
  <si>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</si>
  <si>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</si>
  <si>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</si>
  <si>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</si>
  <si>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</si>
  <si>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</si>
  <si>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</si>
  <si>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</si>
  <si>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</si>
  <si>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</si>
  <si>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</si>
  <si>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</si>
  <si>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</si>
  <si>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</si>
  <si>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</si>
  <si>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</si>
  <si>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</si>
  <si>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</si>
  <si>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</si>
  <si>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</si>
  <si>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</si>
  <si>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</si>
  <si>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</si>
  <si>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</si>
  <si>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</si>
  <si>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</si>
  <si>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</si>
  <si>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</si>
  <si>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</si>
  <si>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</si>
  <si>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</si>
  <si>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</si>
  <si>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</si>
  <si>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</si>
  <si>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</si>
  <si>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</si>
  <si>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</si>
  <si>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</si>
  <si>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</si>
  <si>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</si>
  <si>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</si>
  <si>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</si>
  <si>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</si>
  <si>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</si>
  <si>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</si>
  <si>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</si>
  <si>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</si>
  <si>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</si>
  <si>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</si>
  <si>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</si>
  <si>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</si>
  <si>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</si>
  <si>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</si>
  <si>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</si>
  <si>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</si>
  <si>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</si>
  <si>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</si>
  <si>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</si>
  <si>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</si>
  <si>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</si>
  <si>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</si>
  <si>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</si>
  <si>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</si>
  <si>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</si>
  <si>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</si>
  <si>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</si>
  <si>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</si>
  <si>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</si>
  <si>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</si>
  <si>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</si>
  <si>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</si>
  <si>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</si>
  <si>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</si>
  <si>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</si>
  <si>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</si>
  <si>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</si>
  <si>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</si>
  <si>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</si>
  <si>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</si>
  <si>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</si>
  <si>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</si>
  <si>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</si>
  <si>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</si>
  <si>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</si>
  <si>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</si>
  <si>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</si>
  <si>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</si>
  <si>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</si>
  <si>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</si>
  <si>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</si>
  <si>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</si>
  <si>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</si>
  <si>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</si>
  <si>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</si>
  <si>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</si>
  <si>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</si>
  <si>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</si>
  <si>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</si>
  <si>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</si>
  <si>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</si>
  <si>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</si>
  <si>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</si>
  <si>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</si>
  <si>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</si>
  <si>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</si>
  <si>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</si>
  <si>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</si>
  <si>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</si>
  <si>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</si>
  <si>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</si>
  <si>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</si>
  <si>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</si>
  <si>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</si>
  <si>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</si>
  <si>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</si>
  <si>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</si>
  <si>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</si>
  <si>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</si>
  <si>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</si>
  <si>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</si>
  <si>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</si>
  <si>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</si>
  <si>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</si>
  <si>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</si>
  <si>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</si>
  <si>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</si>
  <si>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</si>
  <si>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</si>
  <si>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</si>
  <si>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</si>
  <si>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</si>
  <si>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</si>
  <si>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</si>
  <si>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</si>
  <si>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</si>
  <si>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</si>
  <si>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</si>
  <si>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</si>
  <si>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</si>
  <si>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</si>
  <si>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</si>
  <si>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</si>
  <si>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</si>
  <si>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</si>
  <si>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</si>
  <si>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</si>
  <si>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</si>
  <si>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</si>
  <si>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</si>
  <si>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</si>
  <si>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</si>
  <si>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</si>
  <si>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</si>
  <si>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</si>
  <si>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</si>
  <si>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</si>
  <si>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</si>
  <si>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</si>
  <si>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</si>
  <si>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</si>
  <si>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</si>
  <si>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</si>
  <si>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</si>
  <si>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</si>
  <si>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</si>
  <si>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</si>
  <si>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</si>
  <si>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</si>
  <si>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</si>
  <si>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</si>
  <si>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</si>
  <si>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</si>
  <si>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</si>
  <si>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</si>
  <si>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</si>
  <si>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</si>
  <si>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</si>
  <si>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</si>
  <si>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</si>
  <si>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</si>
  <si>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</si>
  <si>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</si>
  <si>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</si>
  <si>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</si>
  <si>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</si>
  <si>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</si>
  <si>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</si>
  <si>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</si>
  <si>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</si>
  <si>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</si>
  <si>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</si>
  <si>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</si>
  <si>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</si>
  <si>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</si>
  <si>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</si>
  <si>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</si>
  <si>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</si>
  <si>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</si>
  <si>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</si>
  <si>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</si>
  <si>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</si>
  <si>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</si>
  <si>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</si>
  <si>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</si>
  <si>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</si>
  <si>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</si>
  <si>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</si>
  <si>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</si>
  <si>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</si>
  <si>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</si>
  <si>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</si>
  <si>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</si>
  <si>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</si>
  <si>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</si>
  <si>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</si>
  <si>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</si>
  <si>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</si>
  <si>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</si>
  <si>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</si>
  <si>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</si>
  <si>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</si>
  <si>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</si>
  <si>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</si>
  <si>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</si>
  <si>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</si>
  <si>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</si>
  <si>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</si>
  <si>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</si>
  <si>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</si>
  <si>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</si>
  <si>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</si>
  <si>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</si>
  <si>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</si>
  <si>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</si>
  <si>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</si>
  <si>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</si>
  <si>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</si>
  <si>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</si>
  <si>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</si>
  <si>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</si>
  <si>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</si>
  <si>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</si>
  <si>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</si>
  <si>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</si>
  <si>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</si>
  <si>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</si>
  <si>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</si>
  <si>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</si>
  <si>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</si>
  <si>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</si>
  <si>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</si>
  <si>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</si>
  <si>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</si>
  <si>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</si>
  <si>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</si>
  <si>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</si>
  <si>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</si>
  <si>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</si>
  <si>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</si>
  <si>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</si>
  <si>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</si>
  <si>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</si>
  <si>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</si>
  <si>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</si>
  <si>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</si>
  <si>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</si>
  <si>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</si>
  <si>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</si>
  <si>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</si>
  <si>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</si>
  <si>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</si>
  <si>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</si>
  <si>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</si>
  <si>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</si>
  <si>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</si>
  <si>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</si>
  <si>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</si>
  <si>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</si>
  <si>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</si>
  <si>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</si>
  <si>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</si>
  <si>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</si>
  <si>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</si>
  <si>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</si>
  <si>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</si>
  <si>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</si>
  <si>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</si>
  <si>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</si>
  <si>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</si>
  <si>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</si>
  <si>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</si>
  <si>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</si>
  <si>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</si>
  <si>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</si>
  <si>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</si>
  <si>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</si>
  <si>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</si>
  <si>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</si>
  <si>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</si>
  <si>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</si>
  <si>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</si>
  <si>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</si>
  <si>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</si>
  <si>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</si>
  <si>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</si>
  <si>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</si>
  <si>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</si>
  <si>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</si>
  <si>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</si>
  <si>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</si>
  <si>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</si>
  <si>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</si>
  <si>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</si>
  <si>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</si>
  <si>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</si>
  <si>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</si>
  <si>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</si>
  <si>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</si>
  <si>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</si>
  <si>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</si>
  <si>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</si>
  <si>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</si>
  <si>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</si>
  <si>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</si>
  <si>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</si>
  <si>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</si>
  <si>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</si>
  <si>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</si>
  <si>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</si>
  <si>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</si>
  <si>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</si>
  <si>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</si>
  <si>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</si>
  <si>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</si>
  <si>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</si>
  <si>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</si>
  <si>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</si>
  <si>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</si>
  <si>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</si>
  <si>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</si>
  <si>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</si>
  <si>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</si>
  <si>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</si>
  <si>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</si>
  <si>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</si>
  <si>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</si>
  <si>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</si>
  <si>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</si>
  <si>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</si>
  <si>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</si>
  <si>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</si>
  <si>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</si>
  <si>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</si>
  <si>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</si>
  <si>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</si>
  <si>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</si>
  <si>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</si>
  <si>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</si>
  <si>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</si>
  <si>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</si>
  <si>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</si>
  <si>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</si>
  <si>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</si>
  <si>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</si>
  <si>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</si>
  <si>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</si>
  <si>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</si>
  <si>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</si>
  <si>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</si>
  <si>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</si>
  <si>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</si>
  <si>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</si>
  <si>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</si>
  <si>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</si>
  <si>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</si>
  <si>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</si>
  <si>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</si>
  <si>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</si>
  <si>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</si>
  <si>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</si>
  <si>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</si>
  <si>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</si>
  <si>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</si>
  <si>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</si>
  <si>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</si>
  <si>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</si>
  <si>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</si>
  <si>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</si>
  <si>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</si>
  <si>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</si>
  <si>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</si>
  <si>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</si>
  <si>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</si>
  <si>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</si>
  <si>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</si>
  <si>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</si>
  <si>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</si>
  <si>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</si>
  <si>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</si>
  <si>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</si>
  <si>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</si>
  <si>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</si>
  <si>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</si>
  <si>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</si>
  <si>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</si>
  <si>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</si>
  <si>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</si>
  <si>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</si>
  <si>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</si>
  <si>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</si>
  <si>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</si>
  <si>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</si>
  <si>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</si>
  <si>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</si>
  <si>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</si>
  <si>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</si>
  <si>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</si>
  <si>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</si>
  <si>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</si>
  <si>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</si>
  <si>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</si>
  <si>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</si>
  <si>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</si>
  <si>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</si>
  <si>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</si>
  <si>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</si>
  <si>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</si>
  <si>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</si>
  <si>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</si>
  <si>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</si>
  <si>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</si>
  <si>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</si>
  <si>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</si>
  <si>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</si>
  <si>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</si>
  <si>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</si>
  <si>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</si>
  <si>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</si>
  <si>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</si>
  <si>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</si>
  <si>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</si>
  <si>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</si>
  <si>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</si>
  <si>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</si>
  <si>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</si>
  <si>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</si>
  <si>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</si>
  <si>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</si>
  <si>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</si>
  <si>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</si>
  <si>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</si>
  <si>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</si>
  <si>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</si>
  <si>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</si>
  <si>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</si>
  <si>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</si>
  <si>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</si>
  <si>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</si>
  <si>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</si>
  <si>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</si>
  <si>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</si>
  <si>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</si>
  <si>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</si>
  <si>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</si>
  <si>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</si>
  <si>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</si>
  <si>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</si>
  <si>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</si>
  <si>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</si>
  <si>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</si>
  <si>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</si>
  <si>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</si>
  <si>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</si>
  <si>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</si>
  <si>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</si>
  <si>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</si>
  <si>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</si>
  <si>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</si>
  <si>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</si>
  <si>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</si>
  <si>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</si>
  <si>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</si>
  <si>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</si>
  <si>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</si>
  <si>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</si>
  <si>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</si>
  <si>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</si>
  <si>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</si>
  <si>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</si>
  <si>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</si>
  <si>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</si>
  <si>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</si>
  <si>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</si>
  <si>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</si>
  <si>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</si>
  <si>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</si>
  <si>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</si>
  <si>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</si>
  <si>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</si>
  <si>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</si>
  <si>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</si>
  <si>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</si>
  <si>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</si>
  <si>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</si>
  <si>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</si>
  <si>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</si>
  <si>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</si>
  <si>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</si>
  <si>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</si>
  <si>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</si>
  <si>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</si>
  <si>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</si>
  <si>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</si>
  <si>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</si>
  <si>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</si>
  <si>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</si>
  <si>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</si>
  <si>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</si>
  <si>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</si>
  <si>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</si>
  <si>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</si>
  <si>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</si>
  <si>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</si>
  <si>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</si>
  <si>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</si>
  <si>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</si>
  <si>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</si>
  <si>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</si>
  <si>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</si>
  <si>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</si>
  <si>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</si>
  <si>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</si>
  <si>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</si>
  <si>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</si>
  <si>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</si>
  <si>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</si>
  <si>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</si>
  <si>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</si>
  <si>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</si>
  <si>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</si>
  <si>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</si>
  <si>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</si>
  <si>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</si>
  <si>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</si>
  <si>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</si>
  <si>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</si>
  <si>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</si>
  <si>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</si>
  <si>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</si>
  <si>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</si>
  <si>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</si>
  <si>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</si>
  <si>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</si>
  <si>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</si>
  <si>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</si>
  <si>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</si>
  <si>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</si>
  <si>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</si>
  <si>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</si>
  <si>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</si>
  <si>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</si>
  <si>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</si>
  <si>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</si>
  <si>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</si>
  <si>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</si>
  <si>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</si>
  <si>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</si>
  <si>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</si>
  <si>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</si>
  <si>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</si>
  <si>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</si>
  <si>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</si>
  <si>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</si>
  <si>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</si>
  <si>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</si>
  <si>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</si>
  <si>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</si>
  <si>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</si>
  <si>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</si>
  <si>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</si>
  <si>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</si>
  <si>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</si>
  <si>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</si>
  <si>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</si>
  <si>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</si>
  <si>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</si>
  <si>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</si>
  <si>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</si>
  <si>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</si>
  <si>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</si>
  <si>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</si>
  <si>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</si>
  <si>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</si>
  <si>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</si>
  <si>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</si>
  <si>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</si>
  <si>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</si>
  <si>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</si>
  <si>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</si>
  <si>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</si>
  <si>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</si>
  <si>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</si>
  <si>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</si>
  <si>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</si>
  <si>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</si>
  <si>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</si>
  <si>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</si>
  <si>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</si>
  <si>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</si>
  <si>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</si>
  <si>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</si>
  <si>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</si>
  <si>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</si>
  <si>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</si>
  <si>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</si>
  <si>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</si>
  <si>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</si>
  <si>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</si>
  <si>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</si>
  <si>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</si>
  <si>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</si>
  <si>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</si>
  <si>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</si>
  <si>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</si>
  <si>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</si>
  <si>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</si>
  <si>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</si>
  <si>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</si>
  <si>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</si>
  <si>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</si>
  <si>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</si>
  <si>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</si>
  <si>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</si>
  <si>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</si>
  <si>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</si>
  <si>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</si>
  <si>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</si>
  <si>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</si>
  <si>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</si>
  <si>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</si>
  <si>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</si>
  <si>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</si>
  <si>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</si>
  <si>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</si>
  <si>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</si>
  <si>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</si>
  <si>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</si>
  <si>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</si>
  <si>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</si>
  <si>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</si>
  <si>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</si>
  <si>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</si>
  <si>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</si>
  <si>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</si>
  <si>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</si>
  <si>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</si>
  <si>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</si>
  <si>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</si>
  <si>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</si>
  <si>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</si>
  <si>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</si>
  <si>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</si>
  <si>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</si>
  <si>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</si>
  <si>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</si>
  <si>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</si>
  <si>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</si>
  <si>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</si>
  <si>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</si>
  <si>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</si>
  <si>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</si>
  <si>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</si>
  <si>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</si>
  <si>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</si>
  <si>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</si>
  <si>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</si>
  <si>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</si>
  <si>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</si>
  <si>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</si>
  <si>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</si>
  <si>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</si>
  <si>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</si>
  <si>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</si>
  <si>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</si>
  <si>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</si>
  <si>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</si>
  <si>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</si>
  <si>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</si>
  <si>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</si>
  <si>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</si>
  <si>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</si>
  <si>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</si>
  <si>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</si>
  <si>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</si>
  <si>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</si>
  <si>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</si>
  <si>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</si>
  <si>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</si>
  <si>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</si>
  <si>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</si>
  <si>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</si>
  <si>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</si>
  <si>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</si>
  <si>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</si>
  <si>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</si>
  <si>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</si>
  <si>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</si>
  <si>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</si>
  <si>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</si>
  <si>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</si>
  <si>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</si>
  <si>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</si>
  <si>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</si>
  <si>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</si>
  <si>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</si>
  <si>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</si>
  <si>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</si>
  <si>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</si>
  <si>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</si>
  <si>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</si>
  <si>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</si>
  <si>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</si>
  <si>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</si>
  <si>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</si>
  <si>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</si>
  <si>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</si>
  <si>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</si>
  <si>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</si>
  <si>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</si>
  <si>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</si>
  <si>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</si>
  <si>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</si>
  <si>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</si>
  <si>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</si>
  <si>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</si>
  <si>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</si>
  <si>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</si>
  <si>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</si>
  <si>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</si>
  <si>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</si>
  <si>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</si>
  <si>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</si>
  <si>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</si>
  <si>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</si>
  <si>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</si>
  <si>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</si>
  <si>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</si>
  <si>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</si>
  <si>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</si>
  <si>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</si>
  <si>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</si>
  <si>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</si>
  <si>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</si>
  <si>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</si>
  <si>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</si>
  <si>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</si>
  <si>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</si>
  <si>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</si>
  <si>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</si>
  <si>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</si>
  <si>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</si>
  <si>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</si>
  <si>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</si>
  <si>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</si>
  <si>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</si>
  <si>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</si>
  <si>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</si>
  <si>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</si>
  <si>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</si>
  <si>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</si>
  <si>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</si>
  <si>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</si>
  <si>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</si>
  <si>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</si>
  <si>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</si>
  <si>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</si>
  <si>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</si>
  <si>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</si>
  <si>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</si>
  <si>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</si>
  <si>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</si>
  <si>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</si>
  <si>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</si>
  <si>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</si>
  <si>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</si>
  <si>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</si>
  <si>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</si>
  <si>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</si>
  <si>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</si>
  <si>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</si>
  <si>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</si>
  <si>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</si>
  <si>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</si>
  <si>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</si>
  <si>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</si>
  <si>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</si>
  <si>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</si>
  <si>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</si>
  <si>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</si>
  <si>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</si>
  <si>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</si>
  <si>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</si>
  <si>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</si>
  <si>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</si>
  <si>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</si>
  <si>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</si>
  <si>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</si>
  <si>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</si>
  <si>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</si>
  <si>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</si>
  <si>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</si>
  <si>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</si>
  <si>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</si>
  <si>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</si>
  <si>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</si>
  <si>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</si>
  <si>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</si>
  <si>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</si>
  <si>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</si>
  <si>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</si>
  <si>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</si>
  <si>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</si>
  <si>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</si>
  <si>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</si>
  <si>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</si>
  <si>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</si>
  <si>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</si>
  <si>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</si>
  <si>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</si>
  <si>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</si>
  <si>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</si>
  <si>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</si>
  <si>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</si>
  <si>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</si>
  <si>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</si>
  <si>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</si>
  <si>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</si>
  <si>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</si>
  <si>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</si>
  <si>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</si>
  <si>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</si>
  <si>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</si>
  <si>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</si>
  <si>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</si>
  <si>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</si>
  <si>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</si>
  <si>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</si>
  <si>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</si>
  <si>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</si>
  <si>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</si>
  <si>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</si>
  <si>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</si>
  <si>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</si>
  <si>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</si>
  <si>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</si>
  <si>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</si>
  <si>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</si>
  <si>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</si>
  <si>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</si>
  <si>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</si>
  <si>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</si>
  <si>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</si>
  <si>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</si>
  <si>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</si>
  <si>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</si>
  <si>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</si>
  <si>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</si>
  <si>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</si>
  <si>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</si>
  <si>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</si>
  <si>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</si>
  <si>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</si>
  <si>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</si>
  <si>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</si>
  <si>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</si>
  <si>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</si>
  <si>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</si>
  <si>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</si>
  <si>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</si>
  <si>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</si>
  <si>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</si>
  <si>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</si>
  <si>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</si>
  <si>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</si>
  <si>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</si>
  <si>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</si>
  <si>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</si>
  <si>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</si>
  <si>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</si>
  <si>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</si>
  <si>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</si>
  <si>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</si>
  <si>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</si>
  <si>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</si>
  <si>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</si>
  <si>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</si>
  <si>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</si>
  <si>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</si>
  <si>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</si>
  <si>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</si>
  <si>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</si>
  <si>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</si>
  <si>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</si>
  <si>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</si>
  <si>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</si>
  <si>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</si>
  <si>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</si>
  <si>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</si>
  <si>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</si>
  <si>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</si>
  <si>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</si>
  <si>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</si>
  <si>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</si>
  <si>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</si>
  <si>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</si>
  <si>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</si>
  <si>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</si>
  <si>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</si>
  <si>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</si>
  <si>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</si>
  <si>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</si>
  <si>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</si>
  <si>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</si>
  <si>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</si>
  <si>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</si>
  <si>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</si>
  <si>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</si>
  <si>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</si>
  <si>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</si>
  <si>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</si>
  <si>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</si>
  <si>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</si>
  <si>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</si>
  <si>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</si>
  <si>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</si>
  <si>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</si>
  <si>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</si>
  <si>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</si>
  <si>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</si>
  <si>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</si>
  <si>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</si>
  <si>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</si>
  <si>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</si>
  <si>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</si>
  <si>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</si>
  <si>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</si>
  <si>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</si>
  <si>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</si>
  <si>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</si>
  <si>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</si>
  <si>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</si>
  <si>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</si>
  <si>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</si>
  <si>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</si>
  <si>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</si>
  <si>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</si>
  <si>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</si>
  <si>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</si>
  <si>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</si>
  <si>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</si>
  <si>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</si>
  <si>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</si>
  <si>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</si>
  <si>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</si>
  <si>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</si>
  <si>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</si>
  <si>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</si>
  <si>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</si>
  <si>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</si>
  <si>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</si>
  <si>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</si>
  <si>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</si>
  <si>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</si>
  <si>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</si>
  <si>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</si>
  <si>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</si>
  <si>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</si>
  <si>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</si>
  <si>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</si>
  <si>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</si>
  <si>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</si>
  <si>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</si>
  <si>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</si>
  <si>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</si>
  <si>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</si>
  <si>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</si>
  <si>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</si>
  <si>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</si>
  <si>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</si>
  <si>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</si>
  <si>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</si>
  <si>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</si>
  <si>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</si>
  <si>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</si>
  <si>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</si>
  <si>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</si>
  <si>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</si>
  <si>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</si>
  <si>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</si>
  <si>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</si>
  <si>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</si>
  <si>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</si>
  <si>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</si>
  <si>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</si>
  <si>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</si>
  <si>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</si>
  <si>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</si>
  <si>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</si>
  <si>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</si>
  <si>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</si>
  <si>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</si>
  <si>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</si>
  <si>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</si>
  <si>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</si>
  <si>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</si>
  <si>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</si>
  <si>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</si>
  <si>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</si>
  <si>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</si>
  <si>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</si>
  <si>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</si>
  <si>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</si>
  <si>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</si>
  <si>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</si>
  <si>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</si>
  <si>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</si>
  <si>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</si>
  <si>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</si>
  <si>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</si>
  <si>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</si>
  <si>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</si>
  <si>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</si>
  <si>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</si>
  <si>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</si>
  <si>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</si>
  <si>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</si>
  <si>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</si>
  <si>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</si>
  <si>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</si>
  <si>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</si>
  <si>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</si>
  <si>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</si>
  <si>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</si>
  <si>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</si>
  <si>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</si>
  <si>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</si>
  <si>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</si>
  <si>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</si>
  <si>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</si>
  <si>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</si>
  <si>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</si>
  <si>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</si>
  <si>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</si>
  <si>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</si>
  <si>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</si>
  <si>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</si>
  <si>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</si>
  <si>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</si>
  <si>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</si>
  <si>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</si>
  <si>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</si>
  <si>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</si>
  <si>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</si>
  <si>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</si>
  <si>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</si>
  <si>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</si>
  <si>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</si>
  <si>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</si>
  <si>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</si>
  <si>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</si>
  <si>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</si>
  <si>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</si>
  <si>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</si>
  <si>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</si>
  <si>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</si>
  <si>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</si>
  <si>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</si>
  <si>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</si>
  <si>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</si>
  <si>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</si>
  <si>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</si>
  <si>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</si>
  <si>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</si>
  <si>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</si>
  <si>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</si>
  <si>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</si>
  <si>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</si>
  <si>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</si>
  <si>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</si>
  <si>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</si>
  <si>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</si>
  <si>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</si>
  <si>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</si>
  <si>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</si>
  <si>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</si>
  <si>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</si>
  <si>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</si>
  <si>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</si>
  <si>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</si>
  <si>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</si>
  <si>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</si>
  <si>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</si>
  <si>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</si>
  <si>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</si>
  <si>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</si>
  <si>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</si>
  <si>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</si>
  <si>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</si>
  <si>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</si>
  <si>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</si>
  <si>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</si>
  <si>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</si>
  <si>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</si>
  <si>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</si>
  <si>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</si>
  <si>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</si>
  <si>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</si>
  <si>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</si>
  <si>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</si>
  <si>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</si>
  <si>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</si>
  <si>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</si>
  <si>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</si>
  <si>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</si>
  <si>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</si>
  <si>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</si>
  <si>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</si>
  <si>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</si>
  <si>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</si>
  <si>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</si>
  <si>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</si>
  <si>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</si>
  <si>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</si>
  <si>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</si>
  <si>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</si>
  <si>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</si>
  <si>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</si>
  <si>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</si>
  <si>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</si>
  <si>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</si>
  <si>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</si>
  <si>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</si>
  <si>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</si>
  <si>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</si>
  <si>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</si>
  <si>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</si>
  <si>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</si>
  <si>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</si>
  <si>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</si>
  <si>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</si>
  <si>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</si>
  <si>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</si>
  <si>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</si>
  <si>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</si>
  <si>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</si>
  <si>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</si>
  <si>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</si>
  <si>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</si>
  <si>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</si>
  <si>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</si>
  <si>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</si>
  <si>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</si>
  <si>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</si>
  <si>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</si>
  <si>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</si>
  <si>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</si>
  <si>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</si>
  <si>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</si>
  <si>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</si>
  <si>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</si>
  <si>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</si>
  <si>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</si>
  <si>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</si>
  <si>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</si>
  <si>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</si>
  <si>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</si>
  <si>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</si>
  <si>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</si>
  <si>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</si>
  <si>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</si>
  <si>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</si>
  <si>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</si>
  <si>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</si>
  <si>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</si>
  <si>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</si>
  <si>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</si>
  <si>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</si>
  <si>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</si>
  <si>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</si>
  <si>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</si>
  <si>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</si>
  <si>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</si>
  <si>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</si>
  <si>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</si>
  <si>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</si>
  <si>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</si>
  <si>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</si>
  <si>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</si>
  <si>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</si>
  <si>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</si>
  <si>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</si>
  <si>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</si>
  <si>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</si>
  <si>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</si>
  <si>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</si>
  <si>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</si>
  <si>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</si>
  <si>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</si>
  <si>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</si>
  <si>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</si>
  <si>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</si>
  <si>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</si>
  <si>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</si>
  <si>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</si>
  <si>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</si>
  <si>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</si>
  <si>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</si>
  <si>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</si>
  <si>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</si>
  <si>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</si>
  <si>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</si>
  <si>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</si>
  <si>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</si>
  <si>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</si>
  <si>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</si>
  <si>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</si>
  <si>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</si>
  <si>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</si>
  <si>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</si>
  <si>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</si>
  <si>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</si>
  <si>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</si>
  <si>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</si>
  <si>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</si>
  <si>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</si>
  <si>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</si>
  <si>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</si>
  <si>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</si>
  <si>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</si>
  <si>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</si>
  <si>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</si>
  <si>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</si>
  <si>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</si>
  <si>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</si>
  <si>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</si>
  <si>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</si>
  <si>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</si>
  <si>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</si>
  <si>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</si>
  <si>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</si>
  <si>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</si>
  <si>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</si>
  <si>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</si>
  <si>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</si>
  <si>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</si>
  <si>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</si>
  <si>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</si>
  <si>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</si>
  <si>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</si>
  <si>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</si>
  <si>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</si>
  <si>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</si>
  <si>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</si>
  <si>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</si>
  <si>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</si>
  <si>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</si>
  <si>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</si>
  <si>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</si>
  <si>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</si>
  <si>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</si>
  <si>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</si>
  <si>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</si>
  <si>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</si>
  <si>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</si>
  <si>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</si>
  <si>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</si>
  <si>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</si>
  <si>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</si>
  <si>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</si>
  <si>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</si>
  <si>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</si>
  <si>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</si>
  <si>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</si>
  <si>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</si>
  <si>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</si>
  <si>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</si>
  <si>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</si>
  <si>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</si>
  <si>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</si>
  <si>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</si>
  <si>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</si>
  <si>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</si>
  <si>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</si>
  <si>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</si>
  <si>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</si>
  <si>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</si>
  <si>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</si>
  <si>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</si>
  <si>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</si>
  <si>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</si>
  <si>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</si>
  <si>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</si>
  <si>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</si>
  <si>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</si>
  <si>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</si>
  <si>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</si>
  <si>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</si>
  <si>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</si>
  <si>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</si>
  <si>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</si>
  <si>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</si>
  <si>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</si>
  <si>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</si>
  <si>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</si>
  <si>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</si>
  <si>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</si>
  <si>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</si>
  <si>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</si>
  <si>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</si>
  <si>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</si>
  <si>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</si>
  <si>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</si>
  <si>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</si>
  <si>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</si>
  <si>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</si>
  <si>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</si>
  <si>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</si>
  <si>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</si>
  <si>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</si>
  <si>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</si>
  <si>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</si>
  <si>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</si>
  <si>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</si>
  <si>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</si>
  <si>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</si>
  <si>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</si>
  <si>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</si>
  <si>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</si>
  <si>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</si>
  <si>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</si>
  <si>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</si>
  <si>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</si>
  <si>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</si>
  <si>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</si>
  <si>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</si>
  <si>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</si>
  <si>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</si>
  <si>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</si>
  <si>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</si>
  <si>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</si>
  <si>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</si>
  <si>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</si>
  <si>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</si>
  <si>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</si>
  <si>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</si>
  <si>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</si>
  <si>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</si>
  <si>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</si>
  <si>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</si>
  <si>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</si>
  <si>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</si>
  <si>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</si>
  <si>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</si>
  <si>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</si>
  <si>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</si>
  <si>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</si>
  <si>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</si>
  <si>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</si>
  <si>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</si>
  <si>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</si>
  <si>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</si>
  <si>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</si>
  <si>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</si>
  <si>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</si>
  <si>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</si>
  <si>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</si>
  <si>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</si>
  <si>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</si>
  <si>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</si>
  <si>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</si>
  <si>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</si>
  <si>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</si>
  <si>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</si>
  <si>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</si>
  <si>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</si>
  <si>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</si>
  <si>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</si>
  <si>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</si>
  <si>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</si>
  <si>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</si>
  <si>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</si>
  <si>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</si>
  <si>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</si>
  <si>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</si>
  <si>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</si>
  <si>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</si>
  <si>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</si>
  <si>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</si>
  <si>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</si>
  <si>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</si>
  <si>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</si>
  <si>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</si>
  <si>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</si>
  <si>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</si>
  <si>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</si>
  <si>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</si>
  <si>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</si>
  <si>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</si>
  <si>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</si>
  <si>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</si>
  <si>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</si>
  <si>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</si>
  <si>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</si>
  <si>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</si>
  <si>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</si>
  <si>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</si>
  <si>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</si>
  <si>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</si>
  <si>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</si>
  <si>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</si>
  <si>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</si>
  <si>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</si>
  <si>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</si>
  <si>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</si>
  <si>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</si>
  <si>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</si>
  <si>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</si>
  <si>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</si>
  <si>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</si>
  <si>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</si>
  <si>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</si>
  <si>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</si>
  <si>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</si>
  <si>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</si>
  <si>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</si>
  <si>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</si>
  <si>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</si>
  <si>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</si>
  <si>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</si>
  <si>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</si>
  <si>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</si>
  <si>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</si>
  <si>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</si>
  <si>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</si>
  <si>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</si>
  <si>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</si>
  <si>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</si>
  <si>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</si>
  <si>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</si>
  <si>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</si>
  <si>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</si>
  <si>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</si>
  <si>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</si>
  <si>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</si>
  <si>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</si>
  <si>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</si>
  <si>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</si>
  <si>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</si>
  <si>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</si>
  <si>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</si>
  <si>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</si>
  <si>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</si>
  <si>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</si>
  <si>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</si>
  <si>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</si>
  <si>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</si>
  <si>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</si>
  <si>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</si>
  <si>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</si>
  <si>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</si>
  <si>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</si>
  <si>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</si>
  <si>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</si>
  <si>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</si>
  <si>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</si>
  <si>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</si>
  <si>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</si>
  <si>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</si>
  <si>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</si>
  <si>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</si>
  <si>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</si>
  <si>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</si>
  <si>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</si>
  <si>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</si>
  <si>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</si>
  <si>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</si>
  <si>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</si>
  <si>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</si>
  <si>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</si>
  <si>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</si>
  <si>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</si>
  <si>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</si>
  <si>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</si>
  <si>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</si>
  <si>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</si>
  <si>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</si>
  <si>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</si>
  <si>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</si>
  <si>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</si>
  <si>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</si>
  <si>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</si>
  <si>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</si>
  <si>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</si>
  <si>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</si>
  <si>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</si>
  <si>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</si>
  <si>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</si>
  <si>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</si>
  <si>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</si>
  <si>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</si>
  <si>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</si>
  <si>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</si>
  <si>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</si>
  <si>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</si>
  <si>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</si>
  <si>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</si>
  <si>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</si>
  <si>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</si>
  <si>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</si>
  <si>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</si>
  <si>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</si>
  <si>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</si>
  <si>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</si>
  <si>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</si>
  <si>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</si>
  <si>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</si>
  <si>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</si>
  <si>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</si>
  <si>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</si>
  <si>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</si>
  <si>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</si>
  <si>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</si>
  <si>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</si>
  <si>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</si>
  <si>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</si>
  <si>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</si>
  <si>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</si>
  <si>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</si>
  <si>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</si>
  <si>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</si>
  <si>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</si>
  <si>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</si>
  <si>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</si>
  <si>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</si>
  <si>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</si>
  <si>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</si>
  <si>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</si>
  <si>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</si>
  <si>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</si>
  <si>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</si>
  <si>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</si>
  <si>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</si>
  <si>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</si>
  <si>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</si>
  <si>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</si>
  <si>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</si>
  <si>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</si>
  <si>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</si>
  <si>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</si>
  <si>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</si>
  <si>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</si>
  <si>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</si>
  <si>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</si>
  <si>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</si>
  <si>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</si>
  <si>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</si>
  <si>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</si>
  <si>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</si>
  <si>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</si>
  <si>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</si>
  <si>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</si>
  <si>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</si>
  <si>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</si>
  <si>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</si>
  <si>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</si>
  <si>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</si>
  <si>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</si>
  <si>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</si>
  <si>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</si>
  <si>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</si>
  <si>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</si>
  <si>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</si>
  <si>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</si>
  <si>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</si>
  <si>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</si>
  <si>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</si>
  <si>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</si>
  <si>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</si>
  <si>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</si>
  <si>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</si>
  <si>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</si>
  <si>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</si>
  <si>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</si>
  <si>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</si>
  <si>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</si>
  <si>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</si>
  <si>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</si>
  <si>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</si>
  <si>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</si>
  <si>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</si>
  <si>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</si>
  <si>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</si>
  <si>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</si>
  <si>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</si>
  <si>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</si>
  <si>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</si>
  <si>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</si>
  <si>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</si>
  <si>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</si>
  <si>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</si>
  <si>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</si>
  <si>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</si>
  <si>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</si>
  <si>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</si>
  <si>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</si>
  <si>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</si>
  <si>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</si>
  <si>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</si>
  <si>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</si>
  <si>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</si>
  <si>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</si>
  <si>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</si>
  <si>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</si>
  <si>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</si>
  <si>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</si>
  <si>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</si>
  <si>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</si>
  <si>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</si>
  <si>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</si>
  <si>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</si>
  <si>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</si>
  <si>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</si>
  <si>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</si>
  <si>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</si>
  <si>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</si>
  <si>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</si>
  <si>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</si>
  <si>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</si>
  <si>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</si>
  <si>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</si>
  <si>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</si>
  <si>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</si>
  <si>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</si>
  <si>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</si>
  <si>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</si>
  <si>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</si>
  <si>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</si>
  <si>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</si>
  <si>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</si>
  <si>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</si>
  <si>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</si>
  <si>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</si>
  <si>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</si>
  <si>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</si>
  <si>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</si>
  <si>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</si>
  <si>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</si>
  <si>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</si>
  <si>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</si>
  <si>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</si>
  <si>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</si>
  <si>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</si>
  <si>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</si>
  <si>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</si>
  <si>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</si>
  <si>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</si>
  <si>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</si>
  <si>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</si>
  <si>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</si>
  <si>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</si>
  <si>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</si>
  <si>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</si>
  <si>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</si>
  <si>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</si>
  <si>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</si>
  <si>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</si>
  <si>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</si>
  <si>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</si>
  <si>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</si>
  <si>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</si>
  <si>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</si>
  <si>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</si>
  <si>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</si>
  <si>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</si>
  <si>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</si>
  <si>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</si>
  <si>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</si>
  <si>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</si>
  <si>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</si>
  <si>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</si>
  <si>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</si>
  <si>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</si>
  <si>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</si>
  <si>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</si>
  <si>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</si>
  <si>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</si>
  <si>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</si>
  <si>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</si>
  <si>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</si>
  <si>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</si>
  <si>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</si>
  <si>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</si>
  <si>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</si>
  <si>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</si>
  <si>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</si>
  <si>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</si>
  <si>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</si>
  <si>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</si>
  <si>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</si>
  <si>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</si>
  <si>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</si>
  <si>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</si>
  <si>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</si>
  <si>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</si>
  <si>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</si>
  <si>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</si>
  <si>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</si>
  <si>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</si>
  <si>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</si>
  <si>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</si>
  <si>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</si>
  <si>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</si>
  <si>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</si>
  <si>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</si>
  <si>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</si>
  <si>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</si>
  <si>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</si>
  <si>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</si>
  <si>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</si>
  <si>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</si>
  <si>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</si>
  <si>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</si>
  <si>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</si>
  <si>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</si>
  <si>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</si>
  <si>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</si>
  <si>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</si>
  <si>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</si>
  <si>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</si>
  <si>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</si>
  <si>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</si>
  <si>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</si>
  <si>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</si>
  <si>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</si>
  <si>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</si>
  <si>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</si>
  <si>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</si>
  <si>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</si>
  <si>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</si>
  <si>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</si>
  <si>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</si>
  <si>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</si>
  <si>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</si>
  <si>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</si>
  <si>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</si>
  <si>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</si>
  <si>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</si>
  <si>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</si>
  <si>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</si>
  <si>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</si>
  <si>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</si>
  <si>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</si>
  <si>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</si>
  <si>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</si>
  <si>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</si>
  <si>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</si>
  <si>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</si>
  <si>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</si>
  <si>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</si>
  <si>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</si>
  <si>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</si>
  <si>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</si>
  <si>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</si>
  <si>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</si>
  <si>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</si>
  <si>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</si>
  <si>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</si>
  <si>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</si>
  <si>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</si>
  <si>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</si>
  <si>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</si>
  <si>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</si>
  <si>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</si>
  <si>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</si>
  <si>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</si>
  <si>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</si>
  <si>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</si>
  <si>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</si>
  <si>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</si>
  <si>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</si>
  <si>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</si>
  <si>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</si>
  <si>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</si>
  <si>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</si>
  <si>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</si>
  <si>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</si>
  <si>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</si>
  <si>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</si>
  <si>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</si>
  <si>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</si>
  <si>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</si>
  <si>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</si>
  <si>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</si>
  <si>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</si>
  <si>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</si>
  <si>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</si>
  <si>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</si>
  <si>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</si>
  <si>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</si>
  <si>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</si>
  <si>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</si>
  <si>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</si>
  <si>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</si>
  <si>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</si>
  <si>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</si>
  <si>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</si>
  <si>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</si>
  <si>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</si>
  <si>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</si>
  <si>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</si>
  <si>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</si>
  <si>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</si>
  <si>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</si>
  <si>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</si>
  <si>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</si>
  <si>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</si>
  <si>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</si>
  <si>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</si>
  <si>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</si>
  <si>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</si>
  <si>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</si>
  <si>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</si>
  <si>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</si>
  <si>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</si>
  <si>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</si>
  <si>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</si>
  <si>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</si>
  <si>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</si>
  <si>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</si>
  <si>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</si>
  <si>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</si>
  <si>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</si>
  <si>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</si>
  <si>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</si>
  <si>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</si>
  <si>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</si>
  <si>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</si>
  <si>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</si>
  <si>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</si>
  <si>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</si>
  <si>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</si>
  <si>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</si>
  <si>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</si>
  <si>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</si>
  <si>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</si>
  <si>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</si>
  <si>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</si>
  <si>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</si>
  <si>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</si>
  <si>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</si>
  <si>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</si>
  <si>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</si>
  <si>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</si>
  <si>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</si>
  <si>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</si>
  <si>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</si>
  <si>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</si>
  <si>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</si>
  <si>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</si>
  <si>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</si>
  <si>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</si>
  <si>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</si>
  <si>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</si>
  <si>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</si>
  <si>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</si>
  <si>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</si>
  <si>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</si>
  <si>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</si>
  <si>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</si>
  <si>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</si>
  <si>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</si>
  <si>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</si>
  <si>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</si>
  <si>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</si>
  <si>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</si>
  <si>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</si>
  <si>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</si>
  <si>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</si>
  <si>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</si>
  <si>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</si>
  <si>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</si>
  <si>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</si>
  <si>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</si>
  <si>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</si>
  <si>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</si>
  <si>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</si>
  <si>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</si>
  <si>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</si>
  <si>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</si>
  <si>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</si>
  <si>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</si>
  <si>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</si>
  <si>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</si>
  <si>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</si>
  <si>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</si>
  <si>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</si>
  <si>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</si>
  <si>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</si>
  <si>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</si>
  <si>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</si>
  <si>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</si>
  <si>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</si>
  <si>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</si>
  <si>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</si>
  <si>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</si>
  <si>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</si>
  <si>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</si>
  <si>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</si>
  <si>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</si>
  <si>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</si>
  <si>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</si>
  <si>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</si>
  <si>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</si>
  <si>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</si>
  <si>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</si>
  <si>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</si>
  <si>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</si>
  <si>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</si>
  <si>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</si>
  <si>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</si>
  <si>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</si>
  <si>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</si>
  <si>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</si>
  <si>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</si>
  <si>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</si>
  <si>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</si>
  <si>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</si>
  <si>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</si>
  <si>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</si>
  <si>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</si>
  <si>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</si>
  <si>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</si>
  <si>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</si>
  <si>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</si>
  <si>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</si>
  <si>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</si>
  <si>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</si>
  <si>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</si>
  <si>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</si>
  <si>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</si>
  <si>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</si>
  <si>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</si>
  <si>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</si>
  <si>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</si>
  <si>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</si>
  <si>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</si>
  <si>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</si>
  <si>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</si>
  <si>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</si>
  <si>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</si>
  <si>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</si>
  <si>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</si>
  <si>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</si>
  <si>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</si>
  <si>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</si>
  <si>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</si>
  <si>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</si>
  <si>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</si>
  <si>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</si>
  <si>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</si>
  <si>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</si>
  <si>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</si>
  <si>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</si>
  <si>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</si>
  <si>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</si>
  <si>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</si>
  <si>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</si>
  <si>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</si>
  <si>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</si>
  <si>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</si>
  <si>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</si>
  <si>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</si>
  <si>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</si>
  <si>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</si>
  <si>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</si>
  <si>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</si>
  <si>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</si>
  <si>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</si>
  <si>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</si>
  <si>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</si>
  <si>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</si>
  <si>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</si>
  <si>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</si>
  <si>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</si>
  <si>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</si>
  <si>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</si>
  <si>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</si>
  <si>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</si>
  <si>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</si>
  <si>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</si>
  <si>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</si>
  <si>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</si>
  <si>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</si>
  <si>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</si>
  <si>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</si>
  <si>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</si>
  <si>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</si>
  <si>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</si>
  <si>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</si>
  <si>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</si>
  <si>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</si>
  <si>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</si>
  <si>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</si>
  <si>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</si>
  <si>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</si>
  <si>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</si>
  <si>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</si>
  <si>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</si>
  <si>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</si>
  <si>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</si>
  <si>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</si>
  <si>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</si>
  <si>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</si>
  <si>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</si>
  <si>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</si>
  <si>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</si>
  <si>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</si>
  <si>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</si>
  <si>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</si>
  <si>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</si>
  <si>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</si>
  <si>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</si>
  <si>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</si>
  <si>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</si>
  <si>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</si>
  <si>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</si>
  <si>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</si>
  <si>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</si>
  <si>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</si>
  <si>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</si>
  <si>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</si>
  <si>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</si>
  <si>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</si>
  <si>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</si>
  <si>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</si>
  <si>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</si>
  <si>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</si>
  <si>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</si>
  <si>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</si>
  <si>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</si>
  <si>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</si>
  <si>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</si>
  <si>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</si>
  <si>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</si>
  <si>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</si>
  <si>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</si>
  <si>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</si>
  <si>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</si>
  <si>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</si>
  <si>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</si>
  <si>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</si>
  <si>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</si>
  <si>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</si>
  <si>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</si>
  <si>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</si>
  <si>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</si>
  <si>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</si>
  <si>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</si>
  <si>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</si>
  <si>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</si>
  <si>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</si>
  <si>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</si>
  <si>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</si>
  <si>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</si>
  <si>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</si>
  <si>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</si>
  <si>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</si>
  <si>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</si>
  <si>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</si>
  <si>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</si>
  <si>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</si>
  <si>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</si>
  <si>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</si>
  <si>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</si>
  <si>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</si>
  <si>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</si>
  <si>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</si>
  <si>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</si>
  <si>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</si>
  <si>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</si>
  <si>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</si>
  <si>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</si>
  <si>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</si>
  <si>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</si>
  <si>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</si>
  <si>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</si>
  <si>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</si>
  <si>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</si>
  <si>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</si>
  <si>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</si>
  <si>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</si>
  <si>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</si>
  <si>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</si>
  <si>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</si>
  <si>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</si>
  <si>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</si>
  <si>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</si>
  <si>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</si>
  <si>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</si>
  <si>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</si>
  <si>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</si>
  <si>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</si>
  <si>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</si>
  <si>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</si>
  <si>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</si>
  <si>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</si>
  <si>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</si>
  <si>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</si>
  <si>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</si>
  <si>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</si>
  <si>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</si>
  <si>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</si>
  <si>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</si>
  <si>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</si>
  <si>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</si>
  <si>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</si>
  <si>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</si>
  <si>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</si>
  <si>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</si>
  <si>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</si>
  <si>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</si>
  <si>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</si>
  <si>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</si>
  <si>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</si>
  <si>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</si>
  <si>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</si>
  <si>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</si>
  <si>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</si>
  <si>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</si>
  <si>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</si>
  <si>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</si>
  <si>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</si>
  <si>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</si>
  <si>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</si>
  <si>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</si>
  <si>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</si>
  <si>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</si>
  <si>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</si>
  <si>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</si>
  <si>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</si>
  <si>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</si>
  <si>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</si>
  <si>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</si>
  <si>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</si>
  <si>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</si>
  <si>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</si>
  <si>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</si>
  <si>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</si>
  <si>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</si>
  <si>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</si>
  <si>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</si>
  <si>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</si>
  <si>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</si>
  <si>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</si>
  <si>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</si>
  <si>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</si>
  <si>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</si>
  <si>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</si>
  <si>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</si>
  <si>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</si>
  <si>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</si>
  <si>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</si>
  <si>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</si>
  <si>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</si>
  <si>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</si>
  <si>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</si>
  <si>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</si>
  <si>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</si>
  <si>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</si>
  <si>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</si>
  <si>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</si>
  <si>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</si>
  <si>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</si>
  <si>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</si>
  <si>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</si>
  <si>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</si>
  <si>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</si>
  <si>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</si>
  <si>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</si>
  <si>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</si>
  <si>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</si>
  <si>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</si>
  <si>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</si>
  <si>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</si>
  <si>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</si>
  <si>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</si>
  <si>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</si>
  <si>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</si>
  <si>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</si>
  <si>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</si>
  <si>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</si>
  <si>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</si>
  <si>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</si>
  <si>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</si>
  <si>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</si>
  <si>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</si>
  <si>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</si>
  <si>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</si>
  <si>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</si>
  <si>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</si>
  <si>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</si>
  <si>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</si>
  <si>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</si>
  <si>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</si>
  <si>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</si>
  <si>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</si>
  <si>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</si>
  <si>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</si>
  <si>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</si>
  <si>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</si>
  <si>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</si>
  <si>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</si>
  <si>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</si>
  <si>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</si>
  <si>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</si>
  <si>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</si>
  <si>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</si>
  <si>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</si>
  <si>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</si>
  <si>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</si>
  <si>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</si>
  <si>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</si>
  <si>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</si>
  <si>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</si>
  <si>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</si>
  <si>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</si>
  <si>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</si>
  <si>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</si>
  <si>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</si>
  <si>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</si>
  <si>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</si>
  <si>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</si>
  <si>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</si>
  <si>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</si>
  <si>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</si>
  <si>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</si>
  <si>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</si>
  <si>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</si>
  <si>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</si>
  <si>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</si>
  <si>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</si>
  <si>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</si>
  <si>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</si>
  <si>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</si>
  <si>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</si>
  <si>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</si>
  <si>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</si>
  <si>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</si>
  <si>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</si>
  <si>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</si>
  <si>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</si>
  <si>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</si>
  <si>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</si>
  <si>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</si>
  <si>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</si>
  <si>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</si>
  <si>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</si>
  <si>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</si>
  <si>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</si>
  <si>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</si>
  <si>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</si>
  <si>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</si>
  <si>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</si>
  <si>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</si>
  <si>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</si>
  <si>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</si>
  <si>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</si>
  <si>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</si>
  <si>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</si>
  <si>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</si>
  <si>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</si>
  <si>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</si>
  <si>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</si>
  <si>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</si>
  <si>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</si>
  <si>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</si>
  <si>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</si>
  <si>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</si>
  <si>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</si>
  <si>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</si>
  <si>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</si>
  <si>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</si>
  <si>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</si>
  <si>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</si>
  <si>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</si>
  <si>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</si>
  <si>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</si>
  <si>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</si>
  <si>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</si>
  <si>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</si>
  <si>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</si>
  <si>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</si>
  <si>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</si>
  <si>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</si>
  <si>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</si>
  <si>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</si>
  <si>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</si>
  <si>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</si>
  <si>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</si>
  <si>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</si>
  <si>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</si>
  <si>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</si>
  <si>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</si>
  <si>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</si>
  <si>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</si>
  <si>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</si>
  <si>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</si>
  <si>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</si>
  <si>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</si>
  <si>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</si>
  <si>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</si>
  <si>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</si>
  <si>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</si>
  <si>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</si>
  <si>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</si>
  <si>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</si>
  <si>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</si>
  <si>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</si>
  <si>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</si>
  <si>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</si>
  <si>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</si>
  <si>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</si>
  <si>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</si>
  <si>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</si>
  <si>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</si>
  <si>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</si>
  <si>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</si>
  <si>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</si>
  <si>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</si>
  <si>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</si>
  <si>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</si>
  <si>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</si>
  <si>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</si>
  <si>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</si>
  <si>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</si>
  <si>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</si>
  <si>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</si>
  <si>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</si>
  <si>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</si>
  <si>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</si>
  <si>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</si>
  <si>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</si>
  <si>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</si>
  <si>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</si>
  <si>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</si>
  <si>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</si>
  <si>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</si>
  <si>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</si>
  <si>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</si>
  <si>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</si>
  <si>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</si>
  <si>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</si>
  <si>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</si>
  <si>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</si>
  <si>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</si>
  <si>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</si>
  <si>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</si>
  <si>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</si>
  <si>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</si>
  <si>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</si>
  <si>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</si>
  <si>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</si>
  <si>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</si>
  <si>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</si>
  <si>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</si>
  <si>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</si>
  <si>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</si>
  <si>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</si>
  <si>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</si>
  <si>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</si>
  <si>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</si>
  <si>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</si>
  <si>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</si>
  <si>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</si>
  <si>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</si>
  <si>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</si>
  <si>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</si>
  <si>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</si>
  <si>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</si>
  <si>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</si>
  <si>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</si>
  <si>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</si>
  <si>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</si>
  <si>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</si>
  <si>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</si>
  <si>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</si>
  <si>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</si>
  <si>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</si>
  <si>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</si>
  <si>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</si>
  <si>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</si>
  <si>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</si>
  <si>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</si>
  <si>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</si>
  <si>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</si>
  <si>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</si>
  <si>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</si>
  <si>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</si>
  <si>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</si>
  <si>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</si>
  <si>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</si>
  <si>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</si>
  <si>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</si>
  <si>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</si>
  <si>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</si>
  <si>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</si>
  <si>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</si>
  <si>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</si>
  <si>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</si>
  <si>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</si>
  <si>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</si>
  <si>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</si>
  <si>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</si>
  <si>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</si>
  <si>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</si>
  <si>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</si>
  <si>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</si>
  <si>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</si>
  <si>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</si>
  <si>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</si>
  <si>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</si>
  <si>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</si>
  <si>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</si>
  <si>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</si>
  <si>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</si>
  <si>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</si>
  <si>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</si>
  <si>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</si>
  <si>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</si>
  <si>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</si>
  <si>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</si>
  <si>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</si>
  <si>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</si>
  <si>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</si>
  <si>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</si>
  <si>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</si>
  <si>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</si>
  <si>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</si>
  <si>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</si>
  <si>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</si>
  <si>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</si>
  <si>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</si>
  <si>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</si>
  <si>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</si>
  <si>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</si>
  <si>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</si>
  <si>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</si>
  <si>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</si>
  <si>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</si>
  <si>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</si>
  <si>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</si>
  <si>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</si>
  <si>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</si>
  <si>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</si>
  <si>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</si>
  <si>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</si>
  <si>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</si>
  <si>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</si>
  <si>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</si>
  <si>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</si>
  <si>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</si>
  <si>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</si>
  <si>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</si>
  <si>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</si>
  <si>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</si>
  <si>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</si>
  <si>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</si>
  <si>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</si>
  <si>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</si>
  <si>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</si>
  <si>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</si>
  <si>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</si>
  <si>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</si>
  <si>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</si>
  <si>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</si>
  <si>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</si>
  <si>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</si>
  <si>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</si>
  <si>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</si>
  <si>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</si>
  <si>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</si>
  <si>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</si>
  <si>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</si>
  <si>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</si>
  <si>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</si>
  <si>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</si>
  <si>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</si>
  <si>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</si>
  <si>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</si>
  <si>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</si>
  <si>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</si>
  <si>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</si>
  <si>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</si>
  <si>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</si>
  <si>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</si>
  <si>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</si>
  <si>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</si>
  <si>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</si>
  <si>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</si>
  <si>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</si>
  <si>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</si>
  <si>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</si>
  <si>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</si>
  <si>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</si>
  <si>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</si>
  <si>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</si>
  <si>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</si>
  <si>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</si>
  <si>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</si>
  <si>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</si>
  <si>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</si>
  <si>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</si>
  <si>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</si>
  <si>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</si>
  <si>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</si>
  <si>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</si>
  <si>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</si>
  <si>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</si>
  <si>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</si>
  <si>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</si>
  <si>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</si>
  <si>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</si>
  <si>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</si>
  <si>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</si>
  <si>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</si>
  <si>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</si>
  <si>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</si>
  <si>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</si>
  <si>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</si>
  <si>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</si>
  <si>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</si>
  <si>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</si>
  <si>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</si>
  <si>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</si>
  <si>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</si>
  <si>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</si>
  <si>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</si>
  <si>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</si>
  <si>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</si>
  <si>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</si>
  <si>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</si>
  <si>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</si>
  <si>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</si>
  <si>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</si>
  <si>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</si>
  <si>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</si>
  <si>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</si>
  <si>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</si>
  <si>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</si>
  <si>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</si>
  <si>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</si>
  <si>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</si>
  <si>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</si>
  <si>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</si>
  <si>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</si>
  <si>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</si>
  <si>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</si>
  <si>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</si>
  <si>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</si>
  <si>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</si>
  <si>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</si>
  <si>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</si>
  <si>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</si>
  <si>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</si>
  <si>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</si>
  <si>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</si>
  <si>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</si>
  <si>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</si>
  <si>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</si>
  <si>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</si>
  <si>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</si>
  <si>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</si>
  <si>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</si>
  <si>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</si>
  <si>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</si>
  <si>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</si>
  <si>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</si>
  <si>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</si>
  <si>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</si>
  <si>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</si>
  <si>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</si>
  <si>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</si>
  <si>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</si>
  <si>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</si>
  <si>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</si>
  <si>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</si>
  <si>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</si>
  <si>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</si>
  <si>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</si>
  <si>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</si>
  <si>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</si>
  <si>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</si>
  <si>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</si>
  <si>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</si>
  <si>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</si>
  <si>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</si>
  <si>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</si>
  <si>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</si>
  <si>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</si>
  <si>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</si>
  <si>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</si>
  <si>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</si>
  <si>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</si>
  <si>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</si>
  <si>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</si>
  <si>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</si>
  <si>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</si>
  <si>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</si>
  <si>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</si>
  <si>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</si>
  <si>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</si>
  <si>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</si>
  <si>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</si>
  <si>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</si>
  <si>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</si>
  <si>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</si>
  <si>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</si>
  <si>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</si>
  <si>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</si>
  <si>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</si>
  <si>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</si>
  <si>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</si>
  <si>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</si>
  <si>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</si>
  <si>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</si>
  <si>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</si>
  <si>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</si>
  <si>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</si>
  <si>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</si>
  <si>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</si>
  <si>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</si>
  <si>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</si>
  <si>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</si>
  <si>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</si>
  <si>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</si>
  <si>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</si>
  <si>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</si>
  <si>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</si>
  <si>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</si>
  <si>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</si>
  <si>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</si>
  <si>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</si>
  <si>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</si>
  <si>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</si>
  <si>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</si>
  <si>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</si>
  <si>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</si>
  <si>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</si>
  <si>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</si>
  <si>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</si>
  <si>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</si>
  <si>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</si>
  <si>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</si>
  <si>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</si>
  <si>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</si>
  <si>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</si>
  <si>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</si>
  <si>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</si>
  <si>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</si>
  <si>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</si>
  <si>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</si>
  <si>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</si>
  <si>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</si>
  <si>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</si>
  <si>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</si>
  <si>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</si>
  <si>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</si>
  <si>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</si>
  <si>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</si>
  <si>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</si>
  <si>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</si>
  <si>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</si>
  <si>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</si>
  <si>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</si>
  <si>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</si>
  <si>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</si>
  <si>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</si>
  <si>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</si>
  <si>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</si>
  <si>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</si>
  <si>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</si>
  <si>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</si>
  <si>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</si>
  <si>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</si>
  <si>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</si>
  <si>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</si>
  <si>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</si>
  <si>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</si>
  <si>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</si>
  <si>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</si>
  <si>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</si>
  <si>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</si>
  <si>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</si>
  <si>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</si>
  <si>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</si>
  <si>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</si>
  <si>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</si>
  <si>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</si>
  <si>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</si>
  <si>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</si>
  <si>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</si>
  <si>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</si>
  <si>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</si>
  <si>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</si>
  <si>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</si>
  <si>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</si>
  <si>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</si>
  <si>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</si>
  <si>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</si>
  <si>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</si>
  <si>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</si>
  <si>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</si>
  <si>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</si>
  <si>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</si>
  <si>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</si>
  <si>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</si>
  <si>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</si>
  <si>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</si>
  <si>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</si>
  <si>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</si>
  <si>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</si>
  <si>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</si>
  <si>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</si>
  <si>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</si>
  <si>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</si>
  <si>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</si>
  <si>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</si>
  <si>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</si>
  <si>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</si>
  <si>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</si>
  <si>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</si>
  <si>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</si>
  <si>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</si>
  <si>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</si>
  <si>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</si>
  <si>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</si>
  <si>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</si>
  <si>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</si>
  <si>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</si>
  <si>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</si>
  <si>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</si>
  <si>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</si>
  <si>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</si>
  <si>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</si>
  <si>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</si>
  <si>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</si>
  <si>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</si>
  <si>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</si>
  <si>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</si>
  <si>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</si>
  <si>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</si>
  <si>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</si>
  <si>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</si>
  <si>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</si>
  <si>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</si>
  <si>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</si>
  <si>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</si>
  <si>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</si>
  <si>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</si>
  <si>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</si>
  <si>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</si>
  <si>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</si>
  <si>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</si>
  <si>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</si>
  <si>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</si>
  <si>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</si>
  <si>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</si>
  <si>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</si>
  <si>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</si>
  <si>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</si>
  <si>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</si>
  <si>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</si>
  <si>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</si>
  <si>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</si>
  <si>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</si>
  <si>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</si>
  <si>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</si>
  <si>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</si>
  <si>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</si>
  <si>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</si>
  <si>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</si>
  <si>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</si>
  <si>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</si>
  <si>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</si>
  <si>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</si>
  <si>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</si>
  <si>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</si>
  <si>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</si>
  <si>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</si>
  <si>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</si>
  <si>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</si>
  <si>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</si>
  <si>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</si>
  <si>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</si>
  <si>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</si>
  <si>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</si>
  <si>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</si>
  <si>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</si>
  <si>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</si>
  <si>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</si>
  <si>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</si>
  <si>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</si>
  <si>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</si>
  <si>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</si>
  <si>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</si>
  <si>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</si>
  <si>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</si>
  <si>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</si>
  <si>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</si>
  <si>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</si>
  <si>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</si>
  <si>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</si>
  <si>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</si>
  <si>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</si>
  <si>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</si>
  <si>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</si>
  <si>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</si>
  <si>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</si>
  <si>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</si>
  <si>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</si>
  <si>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</si>
  <si>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</si>
  <si>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</si>
  <si>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</si>
  <si>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</si>
  <si>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</si>
  <si>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</si>
  <si>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</si>
  <si>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</si>
  <si>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</si>
  <si>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</si>
  <si>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</si>
  <si>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</si>
  <si>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</si>
  <si>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</si>
  <si>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</si>
  <si>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</si>
  <si>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</si>
  <si>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</si>
  <si>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</si>
  <si>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</si>
  <si>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</si>
  <si>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</si>
  <si>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</si>
  <si>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</si>
  <si>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</si>
  <si>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</si>
  <si>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</si>
  <si>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</si>
  <si>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</si>
  <si>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</si>
  <si>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</si>
  <si>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</si>
  <si>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</si>
  <si>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</si>
  <si>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</si>
  <si>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</si>
  <si>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</si>
  <si>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</si>
  <si>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</si>
  <si>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</si>
  <si>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</si>
  <si>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</si>
  <si>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</si>
  <si>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</si>
  <si>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</si>
  <si>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</si>
  <si>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</si>
  <si>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</si>
  <si>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</si>
  <si>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</si>
  <si>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</si>
  <si>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</si>
  <si>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</si>
  <si>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</si>
  <si>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</si>
  <si>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</si>
  <si>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</si>
  <si>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</si>
  <si>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</si>
  <si>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</si>
  <si>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</si>
  <si>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</si>
  <si>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</si>
  <si>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</si>
  <si>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</si>
  <si>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</si>
  <si>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</si>
  <si>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</si>
  <si>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</si>
  <si>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</si>
  <si>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</si>
  <si>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</si>
  <si>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</si>
  <si>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</si>
  <si>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</si>
  <si>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</si>
  <si>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</si>
  <si>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</si>
  <si>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</si>
  <si>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</si>
  <si>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</si>
  <si>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</si>
  <si>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</si>
  <si>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</si>
  <si>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</si>
  <si>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</si>
  <si>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</si>
  <si>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</si>
  <si>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</si>
  <si>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</si>
  <si>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</si>
  <si>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</si>
  <si>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</si>
  <si>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</si>
  <si>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</si>
  <si>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</si>
  <si>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</si>
  <si>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</si>
  <si>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</si>
  <si>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</si>
  <si>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</si>
  <si>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</si>
  <si>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</si>
  <si>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</si>
  <si>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</si>
  <si>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</si>
  <si>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</si>
  <si>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</si>
  <si>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</si>
  <si>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</si>
  <si>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</si>
  <si>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</si>
  <si>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</si>
  <si>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</si>
  <si>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</si>
  <si>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</si>
  <si>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</si>
  <si>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</si>
  <si>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</si>
  <si>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</si>
  <si>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</si>
  <si>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</si>
  <si>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</si>
  <si>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</si>
  <si>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</si>
  <si>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</si>
  <si>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</si>
  <si>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</si>
  <si>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</si>
  <si>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</si>
  <si>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</si>
  <si>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</si>
  <si>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</si>
  <si>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</si>
  <si>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</si>
  <si>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</si>
  <si>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</si>
  <si>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</si>
  <si>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</si>
  <si>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</si>
  <si>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</si>
  <si>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</si>
  <si>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</si>
  <si>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</si>
  <si>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</si>
  <si>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</si>
  <si>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</si>
  <si>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</si>
  <si>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</si>
  <si>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</si>
  <si>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</si>
  <si>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</si>
  <si>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</si>
  <si>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</si>
  <si>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</si>
  <si>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</si>
  <si>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</si>
  <si>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</si>
  <si>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</si>
  <si>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</si>
  <si>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</si>
  <si>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</si>
  <si>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</si>
  <si>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</si>
  <si>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</si>
  <si>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</si>
  <si>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</si>
  <si>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</si>
  <si>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</si>
  <si>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</si>
  <si>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</si>
  <si>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</si>
  <si>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</si>
  <si>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</si>
  <si>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</si>
  <si>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</si>
  <si>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</si>
  <si>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</si>
  <si>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</si>
  <si>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</si>
  <si>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</si>
  <si>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</si>
  <si>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</si>
  <si>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</si>
  <si>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</si>
  <si>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</si>
  <si>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</si>
  <si>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</si>
  <si>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</si>
  <si>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</si>
  <si>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</si>
  <si>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</si>
  <si>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</si>
  <si>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</si>
  <si>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</si>
  <si>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</si>
  <si>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</si>
  <si>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</si>
  <si>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</si>
  <si>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</si>
  <si>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</si>
  <si>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</si>
  <si>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</si>
  <si>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</si>
  <si>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</si>
  <si>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</si>
  <si>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</si>
  <si>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</si>
  <si>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</si>
  <si>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</si>
  <si>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</si>
  <si>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</si>
  <si>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</si>
  <si>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</si>
  <si>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</si>
  <si>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</si>
  <si>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</si>
  <si>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</si>
  <si>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</si>
  <si>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</si>
  <si>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</si>
  <si>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</si>
  <si>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</si>
  <si>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</si>
  <si>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</si>
  <si>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</si>
  <si>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</si>
  <si>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</si>
  <si>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</si>
  <si>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</si>
  <si>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</si>
  <si>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</si>
  <si>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</si>
  <si>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</si>
  <si>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</si>
  <si>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</si>
  <si>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</si>
  <si>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</si>
  <si>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</si>
  <si>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</si>
  <si>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</si>
  <si>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</si>
  <si>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</si>
  <si>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</si>
  <si>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</si>
  <si>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</si>
  <si>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</si>
  <si>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</si>
  <si>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</si>
  <si>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</si>
  <si>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</si>
  <si>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</si>
  <si>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</si>
  <si>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</si>
  <si>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</si>
  <si>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</si>
  <si>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</si>
  <si>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</si>
  <si>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</si>
  <si>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</si>
  <si>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</si>
  <si>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</si>
  <si>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</si>
  <si>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</si>
  <si>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</si>
  <si>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</si>
  <si>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</si>
  <si>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</si>
  <si>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</si>
  <si>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</si>
  <si>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</si>
  <si>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</si>
  <si>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</si>
  <si>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</si>
  <si>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</si>
  <si>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</si>
  <si>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</si>
  <si>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</si>
  <si>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</si>
  <si>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</si>
  <si>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</si>
  <si>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</si>
  <si>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</si>
  <si>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</si>
  <si>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</si>
  <si>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</si>
  <si>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</si>
  <si>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</si>
  <si>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</si>
  <si>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</si>
  <si>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</si>
  <si>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</si>
  <si>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</si>
  <si>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</si>
  <si>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</si>
  <si>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</si>
  <si>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</si>
  <si>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</si>
  <si>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</si>
  <si>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</si>
  <si>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</si>
  <si>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</si>
  <si>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</si>
  <si>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</si>
  <si>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</si>
  <si>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</si>
  <si>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</si>
  <si>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</si>
  <si>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</si>
  <si>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</si>
  <si>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</si>
  <si>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</si>
  <si>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</si>
  <si>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</si>
  <si>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</si>
  <si>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</si>
  <si>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</si>
  <si>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</si>
  <si>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</si>
  <si>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</si>
  <si>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</si>
  <si>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</si>
  <si>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</si>
  <si>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</si>
  <si>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</si>
  <si>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</si>
  <si>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</si>
  <si>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</si>
  <si>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</si>
  <si>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</si>
  <si>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</si>
  <si>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</si>
  <si>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</si>
  <si>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</si>
  <si>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</si>
  <si>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</si>
  <si>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</si>
  <si>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</si>
  <si>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</si>
  <si>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</si>
  <si>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</si>
  <si>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</si>
  <si>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</si>
  <si>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</si>
  <si>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</si>
  <si>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</si>
  <si>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</si>
  <si>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</si>
  <si>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</si>
  <si>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</si>
  <si>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</si>
  <si>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</si>
  <si>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</si>
  <si>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</si>
  <si>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</si>
  <si>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</si>
  <si>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</si>
  <si>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</si>
  <si>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</si>
  <si>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</si>
  <si>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</si>
  <si>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</si>
  <si>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</si>
  <si>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</si>
  <si>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</si>
  <si>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</si>
  <si>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</si>
  <si>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</si>
  <si>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</si>
  <si>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</si>
  <si>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</si>
  <si>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</si>
  <si>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</si>
  <si>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</si>
  <si>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</si>
  <si>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</si>
  <si>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</si>
  <si>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</si>
  <si>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</si>
  <si>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</si>
  <si>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</si>
  <si>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</si>
  <si>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</si>
  <si>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</si>
  <si>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</si>
  <si>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</si>
  <si>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</si>
  <si>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</si>
  <si>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</si>
  <si>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</si>
  <si>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</si>
  <si>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</si>
  <si>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</si>
  <si>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</si>
  <si>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</si>
  <si>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</si>
  <si>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</si>
  <si>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</si>
  <si>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</si>
  <si>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</si>
  <si>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</si>
  <si>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</si>
  <si>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</si>
  <si>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</si>
  <si>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</si>
  <si>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</si>
  <si>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</si>
  <si>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</si>
  <si>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</si>
  <si>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</si>
  <si>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</si>
  <si>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</si>
  <si>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</si>
  <si>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</si>
  <si>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</si>
  <si>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</si>
  <si>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</si>
  <si>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</si>
  <si>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</si>
  <si>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</si>
  <si>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</si>
  <si>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</si>
  <si>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</si>
  <si>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</si>
  <si>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</si>
  <si>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</si>
  <si>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</si>
  <si>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</si>
  <si>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</si>
  <si>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</si>
  <si>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</si>
  <si>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</si>
  <si>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</si>
  <si>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</si>
  <si>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</si>
  <si>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</si>
  <si>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</si>
  <si>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</si>
  <si>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</si>
  <si>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</si>
  <si>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</si>
  <si>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</si>
  <si>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</si>
  <si>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</si>
  <si>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</si>
  <si>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</si>
  <si>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</si>
  <si>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</si>
  <si>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</si>
  <si>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</si>
  <si>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</si>
  <si>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</si>
  <si>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</si>
  <si>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</si>
  <si>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</si>
  <si>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</si>
  <si>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</si>
  <si>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</si>
  <si>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</si>
  <si>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</si>
  <si>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</si>
  <si>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</si>
  <si>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</si>
  <si>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</si>
  <si>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</si>
  <si>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</si>
  <si>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</si>
  <si>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</si>
  <si>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</si>
  <si>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</si>
  <si>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</si>
  <si>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</si>
  <si>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</si>
  <si>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</si>
  <si>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</si>
  <si>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</si>
  <si>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</si>
  <si>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</si>
  <si>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</si>
  <si>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</si>
  <si>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</si>
  <si>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</si>
  <si>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</si>
  <si>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</si>
  <si>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</si>
  <si>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</si>
  <si>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</si>
  <si>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</si>
  <si>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</si>
  <si>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</si>
  <si>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</si>
  <si>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</si>
  <si>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</si>
  <si>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</si>
  <si>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</si>
  <si>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</si>
  <si>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</si>
  <si>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</si>
  <si>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</si>
  <si>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</si>
  <si>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</si>
  <si>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</si>
  <si>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</si>
  <si>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</si>
  <si>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</si>
  <si>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</si>
  <si>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</si>
  <si>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</si>
  <si>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</si>
  <si>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</si>
  <si>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</si>
  <si>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</si>
  <si>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</si>
  <si>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</si>
  <si>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</si>
  <si>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</si>
  <si>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</si>
  <si>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</si>
  <si>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</si>
  <si>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</si>
  <si>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</si>
  <si>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</si>
  <si>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</si>
  <si>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</si>
  <si>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</si>
  <si>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</si>
  <si>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</si>
  <si>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</si>
  <si>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</si>
  <si>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</si>
  <si>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</si>
  <si>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</si>
  <si>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</si>
  <si>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</si>
  <si>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</si>
  <si>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</si>
  <si>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</si>
  <si>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</si>
  <si>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</si>
  <si>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</si>
  <si>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</si>
  <si>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</si>
  <si>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</si>
  <si>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</si>
  <si>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</si>
  <si>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</si>
  <si>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</si>
  <si>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</si>
  <si>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</si>
  <si>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</si>
  <si>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</si>
  <si>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</si>
  <si>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</si>
  <si>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</si>
  <si>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</si>
  <si>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</si>
  <si>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</si>
  <si>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</si>
  <si>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</si>
  <si>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</si>
  <si>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</si>
  <si>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</si>
  <si>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</si>
  <si>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</si>
  <si>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</si>
  <si>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</si>
  <si>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</si>
  <si>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</si>
  <si>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</si>
  <si>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</si>
  <si>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</si>
  <si>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</si>
  <si>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</si>
  <si>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</si>
  <si>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</si>
  <si>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</si>
  <si>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</si>
  <si>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</si>
  <si>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</si>
  <si>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</si>
  <si>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</si>
  <si>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</si>
  <si>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</si>
  <si>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</si>
  <si>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</si>
  <si>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</si>
  <si>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</si>
  <si>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</si>
  <si>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</si>
  <si>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</si>
  <si>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</si>
  <si>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</si>
  <si>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</si>
  <si>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</si>
  <si>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</si>
  <si>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</si>
  <si>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</si>
  <si>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</si>
  <si>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</si>
  <si>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</si>
  <si>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</si>
  <si>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</si>
  <si>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</si>
  <si>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</si>
  <si>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</si>
  <si>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</si>
  <si>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</si>
  <si>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</si>
  <si>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</si>
  <si>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</si>
  <si>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</si>
  <si>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</si>
  <si>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</si>
  <si>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</si>
  <si>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</si>
  <si>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</si>
  <si>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</si>
  <si>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</si>
  <si>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</si>
  <si>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</si>
  <si>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</si>
  <si>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</si>
  <si>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</si>
  <si>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</si>
  <si>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</si>
  <si>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</si>
  <si>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</si>
  <si>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</si>
  <si>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</si>
  <si>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</si>
  <si>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</si>
  <si>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</si>
  <si>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</si>
  <si>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</si>
  <si>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</si>
  <si>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</si>
  <si>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</si>
  <si>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</si>
  <si>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</si>
  <si>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</si>
  <si>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</si>
  <si>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</si>
  <si>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</si>
  <si>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</si>
  <si>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</si>
  <si>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</si>
  <si>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</si>
  <si>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</si>
  <si>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</si>
  <si>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</si>
  <si>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</si>
  <si>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</si>
  <si>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</si>
  <si>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</si>
  <si>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</si>
  <si>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</si>
  <si>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</si>
  <si>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</si>
  <si>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</si>
  <si>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</si>
  <si>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</si>
  <si>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</si>
  <si>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</si>
  <si>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</si>
  <si>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</si>
  <si>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</si>
  <si>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</si>
  <si>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</si>
  <si>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</si>
  <si>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</si>
  <si>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</si>
  <si>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</si>
  <si>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</si>
  <si>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</si>
  <si>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</si>
  <si>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</si>
  <si>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</si>
  <si>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</si>
  <si>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</si>
  <si>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</si>
  <si>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</si>
  <si>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</si>
  <si>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</si>
  <si>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</si>
  <si>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</si>
  <si>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</si>
  <si>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</si>
  <si>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</si>
  <si>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</si>
  <si>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</si>
  <si>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</si>
  <si>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</si>
  <si>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</si>
  <si>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</si>
  <si>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</si>
  <si>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</si>
  <si>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</si>
  <si>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</si>
  <si>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</si>
  <si>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</si>
  <si>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</si>
  <si>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</si>
  <si>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</si>
  <si>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</si>
  <si>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</si>
  <si>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</si>
  <si>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</si>
  <si>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</si>
  <si>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</si>
  <si>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</si>
  <si>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</si>
  <si>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</si>
  <si>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</si>
  <si>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</si>
  <si>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</si>
  <si>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</si>
  <si>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</si>
  <si>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</si>
  <si>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</si>
  <si>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</si>
  <si>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</si>
  <si>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</si>
  <si>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</si>
  <si>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</si>
  <si>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</si>
  <si>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</si>
  <si>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</si>
  <si>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</si>
  <si>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</si>
  <si>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</si>
  <si>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</si>
  <si>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</si>
  <si>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</si>
  <si>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</si>
  <si>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</si>
  <si>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</si>
  <si>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</si>
  <si>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</si>
  <si>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</si>
  <si>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</si>
  <si>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</si>
  <si>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</si>
  <si>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</si>
  <si>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</si>
  <si>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</si>
  <si>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</si>
  <si>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</si>
  <si>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</si>
  <si>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</si>
  <si>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</si>
  <si>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</si>
  <si>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</si>
  <si>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</si>
  <si>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</si>
  <si>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</si>
  <si>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</si>
  <si>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</si>
  <si>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</si>
  <si>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</si>
  <si>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</si>
  <si>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</si>
  <si>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</si>
  <si>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</si>
  <si>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</si>
  <si>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</si>
  <si>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</si>
  <si>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</si>
  <si>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</si>
  <si>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</si>
  <si>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</si>
  <si>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</si>
  <si>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</si>
  <si>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</si>
  <si>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</si>
  <si>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</si>
  <si>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</si>
  <si>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</si>
  <si>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</si>
  <si>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</si>
  <si>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</si>
  <si>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</si>
  <si>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</si>
  <si>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</si>
  <si>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</si>
  <si>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</si>
  <si>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</si>
  <si>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</si>
  <si>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</si>
  <si>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</si>
  <si>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</si>
  <si>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</si>
  <si>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</si>
  <si>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</si>
  <si>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</si>
  <si>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</si>
  <si>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</si>
  <si>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</si>
  <si>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</si>
  <si>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</si>
  <si>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</si>
  <si>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</si>
  <si>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</si>
  <si>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</si>
  <si>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</si>
  <si>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</si>
  <si>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</si>
  <si>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</si>
  <si>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</si>
  <si>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</si>
  <si>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</si>
  <si>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</si>
  <si>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</si>
  <si>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</si>
  <si>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</si>
  <si>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</si>
  <si>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</si>
  <si>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</si>
  <si>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</si>
  <si>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</si>
  <si>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</si>
  <si>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</si>
  <si>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</si>
  <si>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</si>
  <si>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</si>
  <si>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</si>
  <si>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</si>
  <si>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</si>
  <si>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</si>
  <si>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</si>
  <si>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</si>
  <si>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</si>
  <si>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</si>
  <si>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</si>
  <si>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</si>
  <si>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</si>
  <si>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</si>
  <si>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</si>
  <si>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</si>
  <si>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</si>
  <si>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</si>
  <si>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</si>
  <si>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</si>
  <si>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</si>
  <si>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</si>
  <si>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</si>
  <si>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</si>
  <si>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</si>
  <si>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</si>
  <si>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</si>
  <si>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</si>
  <si>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</si>
  <si>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</si>
  <si>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</si>
  <si>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</si>
  <si>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</si>
  <si>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</si>
  <si>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</si>
  <si>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</si>
  <si>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</si>
  <si>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</si>
  <si>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</si>
  <si>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</si>
  <si>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</si>
  <si>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</si>
  <si>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</si>
  <si>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</si>
  <si>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</si>
  <si>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</si>
  <si>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</si>
  <si>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</si>
  <si>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</si>
  <si>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</si>
  <si>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</si>
  <si>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</si>
  <si>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</si>
  <si>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</si>
  <si>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</si>
  <si>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</si>
  <si>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</si>
  <si>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</si>
  <si>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</si>
  <si>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</si>
  <si>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</si>
  <si>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</si>
  <si>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</si>
  <si>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</si>
  <si>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</si>
  <si>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</si>
  <si>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</si>
  <si>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</si>
  <si>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</si>
  <si>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</si>
  <si>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</si>
  <si>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</si>
  <si>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</si>
  <si>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</si>
  <si>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</si>
  <si>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</si>
  <si>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</si>
  <si>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</si>
  <si>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</si>
  <si>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</si>
  <si>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</si>
  <si>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</si>
  <si>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</si>
  <si>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</si>
  <si>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</si>
  <si>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</si>
  <si>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</si>
  <si>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</si>
  <si>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</si>
  <si>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</si>
  <si>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</si>
  <si>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</si>
  <si>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</si>
  <si>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</si>
  <si>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</si>
  <si>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</si>
  <si>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</si>
  <si>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</si>
  <si>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</si>
  <si>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</si>
  <si>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</si>
  <si>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</si>
  <si>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</si>
  <si>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</si>
  <si>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</si>
  <si>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</si>
  <si>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</si>
  <si>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</si>
  <si>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</si>
  <si>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</si>
  <si>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</si>
  <si>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</si>
  <si>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</si>
  <si>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</si>
  <si>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</si>
  <si>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</si>
  <si>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</si>
  <si>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</si>
  <si>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</si>
  <si>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</si>
  <si>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</si>
  <si>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</si>
  <si>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</si>
  <si>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</si>
  <si>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</si>
  <si>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</si>
  <si>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</si>
  <si>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</si>
  <si>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</si>
  <si>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</si>
  <si>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</si>
  <si>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</si>
  <si>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</si>
  <si>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</si>
  <si>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</si>
  <si>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</si>
  <si>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</si>
  <si>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</si>
  <si>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</si>
  <si>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</si>
  <si>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</si>
  <si>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</si>
  <si>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</si>
  <si>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</si>
  <si>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</si>
  <si>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</si>
  <si>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</si>
  <si>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</si>
  <si>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</si>
  <si>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</si>
  <si>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</si>
  <si>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</si>
  <si>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</si>
  <si>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</si>
  <si>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</si>
  <si>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</si>
  <si>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</si>
  <si>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</si>
  <si>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</si>
  <si>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</si>
  <si>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</si>
  <si>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</si>
  <si>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</si>
  <si>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</si>
  <si>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</si>
  <si>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</si>
  <si>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</si>
  <si>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</si>
  <si>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</si>
  <si>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</si>
  <si>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</si>
  <si>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</si>
  <si>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</si>
  <si>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</si>
  <si>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</si>
  <si>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</si>
  <si>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</si>
  <si>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</si>
  <si>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</si>
  <si>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</si>
  <si>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</si>
  <si>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</si>
  <si>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</si>
  <si>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</si>
  <si>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</si>
  <si>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</si>
  <si>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</si>
  <si>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</si>
  <si>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</si>
  <si>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</si>
  <si>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</si>
  <si>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</si>
  <si>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</si>
  <si>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</si>
  <si>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</si>
  <si>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</si>
  <si>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</si>
  <si>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</si>
  <si>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</si>
  <si>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</si>
  <si>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</si>
  <si>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</si>
  <si>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</si>
  <si>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</si>
  <si>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</si>
  <si>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</si>
  <si>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</si>
  <si>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</si>
  <si>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</si>
  <si>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</si>
  <si>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</si>
  <si>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</si>
  <si>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</si>
  <si>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</si>
  <si>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</si>
  <si>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</si>
  <si>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</si>
  <si>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</si>
  <si>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</si>
  <si>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</si>
  <si>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</si>
  <si>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</si>
  <si>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</si>
  <si>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</si>
  <si>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</si>
  <si>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</si>
  <si>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</si>
  <si>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</si>
  <si>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</si>
  <si>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</si>
  <si>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</si>
  <si>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</si>
  <si>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</si>
  <si>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</si>
  <si>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</si>
  <si>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</si>
  <si>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</si>
  <si>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</si>
  <si>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</si>
  <si>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</si>
  <si>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</si>
  <si>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</si>
  <si>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</si>
  <si>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</si>
  <si>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</si>
  <si>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</si>
  <si>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</si>
  <si>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</si>
  <si>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</si>
  <si>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</si>
  <si>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</si>
  <si>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</si>
  <si>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</si>
  <si>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</si>
  <si>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</si>
  <si>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</si>
  <si>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</si>
  <si>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</si>
  <si>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</si>
  <si>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</si>
  <si>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</si>
  <si>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</si>
  <si>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</si>
  <si>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</si>
  <si>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</si>
  <si>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</si>
  <si>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</si>
  <si>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</si>
  <si>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</si>
  <si>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</si>
  <si>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</si>
  <si>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</si>
  <si>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</si>
  <si>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</si>
  <si>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</si>
  <si>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</si>
  <si>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</si>
  <si>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</si>
  <si>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</si>
  <si>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</si>
  <si>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</si>
  <si>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</si>
  <si>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</si>
  <si>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</si>
  <si>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</si>
  <si>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</si>
  <si>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</si>
  <si>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</si>
  <si>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</si>
  <si>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</si>
  <si>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</si>
  <si>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</si>
  <si>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</si>
  <si>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</si>
  <si>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</si>
  <si>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</si>
  <si>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</si>
  <si>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</si>
  <si>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</si>
  <si>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</si>
  <si>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</si>
  <si>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</si>
  <si>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</si>
  <si>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</si>
  <si>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</si>
  <si>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</si>
  <si>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</si>
  <si>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</si>
  <si>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</si>
  <si>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</si>
  <si>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</si>
  <si>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</si>
  <si>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</si>
  <si>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</si>
  <si>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</si>
  <si>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</si>
  <si>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</si>
  <si>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</si>
  <si>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</si>
  <si>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</si>
  <si>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</si>
  <si>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</si>
  <si>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</si>
  <si>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</si>
  <si>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</si>
  <si>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</si>
  <si>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</si>
  <si>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</si>
  <si>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</si>
  <si>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</si>
  <si>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</si>
  <si>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</si>
  <si>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</si>
  <si>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</si>
  <si>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</si>
  <si>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</si>
  <si>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</si>
  <si>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</si>
  <si>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</si>
  <si>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</si>
  <si>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</si>
  <si>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</si>
  <si>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</si>
  <si>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</si>
  <si>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</si>
  <si>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</si>
  <si>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</si>
  <si>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</si>
  <si>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</si>
  <si>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</si>
  <si>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</si>
  <si>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</si>
  <si>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</si>
  <si>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</si>
  <si>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</si>
  <si>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</si>
  <si>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</si>
  <si>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</si>
  <si>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</si>
  <si>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</si>
  <si>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</si>
  <si>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</si>
  <si>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</si>
  <si>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</si>
  <si>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</si>
  <si>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</si>
  <si>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</si>
  <si>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</si>
  <si>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</si>
  <si>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</si>
  <si>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</si>
  <si>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</si>
  <si>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</si>
  <si>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</si>
  <si>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</si>
  <si>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</si>
  <si>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</si>
  <si>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</si>
  <si>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</si>
  <si>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</si>
  <si>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</si>
  <si>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</si>
  <si>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</si>
  <si>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</si>
  <si>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</si>
  <si>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</si>
  <si>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</si>
  <si>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</si>
  <si>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</si>
  <si>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</si>
  <si>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</si>
  <si>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</si>
  <si>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</si>
  <si>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</si>
  <si>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</si>
  <si>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</si>
  <si>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</si>
  <si>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</si>
  <si>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</si>
  <si>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</si>
  <si>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</si>
  <si>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</si>
  <si>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</si>
  <si>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</si>
  <si>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</si>
  <si>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</si>
  <si>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</si>
  <si>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</si>
  <si>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</si>
  <si>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</si>
  <si>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</si>
  <si>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</si>
  <si>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</si>
  <si>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</si>
  <si>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</si>
  <si>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</si>
  <si>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</si>
  <si>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</si>
  <si>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</si>
  <si>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</si>
  <si>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</si>
  <si>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</si>
  <si>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</si>
  <si>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</si>
  <si>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</si>
  <si>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</si>
  <si>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</si>
  <si>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</si>
  <si>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</si>
  <si>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</si>
  <si>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</si>
  <si>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</si>
  <si>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</si>
  <si>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</si>
  <si>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</si>
  <si>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</si>
  <si>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</si>
  <si>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</si>
  <si>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</si>
  <si>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</si>
  <si>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</si>
  <si>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</si>
  <si>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</si>
  <si>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</si>
  <si>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</si>
  <si>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</si>
  <si>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</si>
  <si>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</si>
  <si>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</si>
  <si>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</si>
  <si>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</si>
  <si>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</si>
  <si>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</si>
  <si>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</si>
  <si>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</si>
  <si>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</si>
  <si>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</si>
  <si>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</si>
  <si>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</si>
  <si>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</si>
  <si>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</si>
  <si>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</si>
  <si>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</si>
  <si>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</si>
  <si>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</si>
  <si>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</si>
  <si>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</si>
  <si>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</si>
  <si>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</si>
  <si>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</si>
  <si>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</si>
  <si>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</si>
  <si>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</si>
  <si>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</si>
  <si>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</si>
  <si>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</si>
  <si>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</si>
  <si>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</si>
  <si>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</si>
  <si>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</si>
  <si>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</si>
  <si>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</si>
  <si>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</si>
  <si>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</si>
  <si>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</si>
  <si>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</si>
  <si>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</si>
  <si>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</si>
  <si>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</si>
  <si>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</si>
  <si>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</si>
  <si>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</si>
  <si>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</si>
  <si>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</si>
  <si>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</si>
  <si>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</si>
  <si>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</si>
  <si>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</si>
  <si>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</si>
  <si>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</si>
  <si>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</si>
  <si>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</si>
  <si>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</si>
  <si>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</si>
  <si>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</si>
  <si>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</si>
  <si>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</si>
  <si>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</si>
  <si>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</si>
  <si>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</si>
  <si>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</si>
  <si>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</si>
  <si>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</si>
  <si>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</si>
  <si>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</si>
  <si>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</si>
  <si>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</si>
  <si>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</si>
  <si>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</si>
  <si>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</si>
  <si>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</si>
  <si>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</si>
  <si>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</si>
  <si>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</si>
  <si>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</si>
  <si>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</si>
  <si>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</si>
  <si>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</si>
  <si>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</si>
  <si>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</si>
  <si>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</si>
  <si>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</si>
  <si>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</si>
  <si>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</si>
  <si>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</si>
  <si>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</si>
  <si>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</si>
  <si>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</si>
  <si>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</si>
  <si>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</si>
  <si>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</si>
  <si>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</si>
  <si>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</si>
  <si>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</si>
  <si>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</si>
  <si>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</si>
  <si>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</si>
  <si>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</si>
  <si>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</si>
  <si>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</si>
  <si>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</si>
  <si>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</si>
  <si>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</si>
  <si>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</si>
  <si>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</si>
  <si>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</si>
  <si>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</si>
  <si>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</si>
  <si>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</si>
  <si>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</si>
  <si>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</si>
  <si>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</si>
  <si>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</si>
  <si>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</si>
  <si>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</si>
  <si>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</si>
  <si>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</si>
  <si>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</si>
  <si>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</si>
  <si>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</si>
  <si>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</si>
  <si>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</si>
  <si>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</si>
  <si>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</si>
  <si>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</si>
  <si>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</si>
  <si>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</si>
  <si>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</si>
  <si>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</si>
  <si>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</si>
  <si>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</si>
  <si>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</si>
  <si>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</si>
  <si>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</si>
  <si>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</si>
  <si>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</si>
  <si>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</si>
  <si>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</si>
  <si>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</si>
  <si>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</si>
  <si>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</si>
  <si>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</si>
  <si>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</si>
  <si>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</si>
  <si>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</si>
  <si>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</si>
  <si>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</si>
  <si>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</si>
  <si>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</si>
  <si>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</si>
  <si>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</si>
  <si>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</si>
  <si>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</si>
  <si>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</si>
  <si>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</si>
  <si>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</si>
  <si>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</si>
  <si>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</si>
  <si>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</si>
  <si>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</si>
  <si>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</si>
  <si>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</si>
  <si>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</si>
  <si>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</si>
  <si>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</si>
  <si>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</si>
  <si>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</si>
  <si>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</si>
  <si>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</si>
  <si>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</si>
  <si>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</si>
  <si>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</si>
  <si>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</si>
  <si>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</si>
  <si>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</si>
  <si>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</si>
  <si>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</si>
  <si>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</si>
  <si>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</si>
  <si>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</si>
  <si>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</si>
  <si>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</si>
  <si>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</si>
  <si>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</si>
  <si>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</si>
  <si>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</si>
  <si>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</si>
  <si>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</si>
  <si>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</si>
  <si>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</si>
  <si>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</si>
  <si>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</si>
  <si>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</si>
  <si>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</si>
  <si>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</si>
  <si>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</si>
  <si>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</si>
  <si>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</si>
  <si>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</si>
  <si>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</si>
  <si>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</si>
  <si>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</si>
  <si>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</si>
  <si>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</si>
  <si>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</si>
  <si>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</si>
  <si>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</si>
  <si>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</si>
  <si>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</si>
  <si>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</si>
  <si>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</si>
  <si>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</si>
  <si>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</si>
  <si>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</si>
  <si>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</si>
  <si>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</si>
  <si>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</si>
  <si>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</si>
  <si>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</si>
  <si>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</si>
  <si>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</si>
  <si>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</si>
  <si>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</si>
  <si>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</si>
  <si>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</si>
  <si>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</si>
  <si>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</si>
  <si>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</si>
  <si>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</si>
  <si>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</si>
  <si>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</si>
  <si>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</si>
  <si>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</si>
  <si>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</si>
  <si>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</si>
  <si>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</si>
  <si>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</si>
  <si>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</si>
  <si>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</si>
  <si>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</si>
  <si>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</si>
  <si>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</si>
  <si>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</si>
  <si>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</si>
  <si>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</si>
  <si>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</si>
  <si>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</si>
  <si>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</si>
  <si>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</si>
  <si>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</si>
  <si>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</si>
  <si>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</si>
  <si>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</si>
  <si>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</si>
  <si>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</si>
  <si>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</si>
  <si>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</si>
  <si>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</si>
  <si>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</si>
  <si>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</si>
  <si>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</si>
  <si>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</si>
  <si>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</si>
  <si>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</si>
  <si>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</si>
  <si>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</si>
  <si>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</si>
  <si>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</si>
  <si>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</si>
  <si>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</si>
  <si>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</si>
  <si>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</si>
  <si>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</si>
  <si>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</si>
  <si>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</si>
  <si>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</si>
  <si>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</si>
  <si>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</si>
  <si>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</si>
  <si>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</si>
  <si>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</si>
  <si>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</si>
  <si>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</si>
  <si>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</si>
  <si>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</si>
  <si>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</si>
  <si>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</si>
  <si>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</si>
  <si>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</si>
  <si>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</si>
  <si>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</si>
  <si>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</si>
  <si>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</si>
  <si>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</si>
  <si>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</si>
  <si>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</si>
  <si>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</si>
  <si>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</si>
  <si>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</si>
  <si>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</si>
  <si>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</si>
  <si>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</si>
  <si>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</si>
  <si>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</si>
  <si>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</si>
  <si>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</si>
  <si>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</si>
  <si>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</si>
  <si>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</si>
  <si>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</si>
  <si>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</si>
  <si>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</si>
  <si>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</si>
  <si>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</si>
  <si>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</si>
  <si>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</si>
  <si>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</si>
  <si>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</si>
  <si>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</si>
  <si>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</si>
  <si>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</si>
  <si>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</si>
  <si>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</si>
  <si>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</si>
  <si>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</si>
  <si>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</si>
  <si>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</si>
  <si>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</si>
  <si>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</si>
  <si>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</si>
  <si>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</si>
  <si>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</si>
  <si>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</si>
  <si>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</si>
  <si>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</si>
  <si>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</si>
  <si>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</si>
  <si>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</si>
  <si>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</si>
  <si>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</si>
  <si>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</si>
  <si>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</si>
  <si>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</si>
  <si>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</si>
  <si>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</si>
  <si>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</si>
  <si>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</si>
  <si>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</si>
  <si>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</si>
  <si>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</si>
  <si>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</si>
  <si>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</si>
  <si>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</si>
  <si>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</si>
  <si>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</si>
  <si>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</si>
  <si>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</si>
  <si>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</si>
  <si>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</si>
  <si>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</si>
  <si>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</si>
  <si>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</si>
  <si>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</si>
  <si>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</si>
  <si>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</si>
  <si>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</si>
  <si>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</si>
  <si>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</si>
  <si>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</si>
  <si>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</si>
  <si>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</si>
  <si>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</si>
  <si>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</si>
  <si>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</si>
  <si>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</si>
  <si>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</si>
  <si>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</si>
  <si>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</si>
  <si>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</si>
  <si>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</si>
  <si>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</si>
  <si>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</si>
  <si>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</si>
  <si>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</si>
  <si>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</si>
  <si>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</si>
  <si>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</si>
  <si>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</si>
  <si>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</si>
  <si>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</si>
  <si>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</si>
  <si>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</si>
  <si>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</si>
  <si>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</si>
  <si>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</si>
  <si>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</si>
  <si>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</si>
  <si>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</si>
  <si>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</si>
  <si>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</si>
  <si>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</si>
  <si>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</si>
  <si>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</si>
  <si>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</si>
  <si>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</si>
  <si>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</si>
  <si>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</si>
  <si>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</si>
  <si>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</si>
  <si>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</si>
  <si>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</si>
  <si>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</si>
  <si>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</si>
  <si>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</si>
  <si>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</si>
  <si>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</si>
  <si>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</si>
  <si>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</si>
  <si>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</si>
  <si>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</si>
  <si>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</si>
  <si>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</si>
  <si>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</si>
  <si>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</si>
  <si>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</si>
  <si>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</si>
  <si>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</si>
  <si>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</si>
  <si>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</si>
  <si>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</si>
  <si>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</si>
  <si>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</si>
  <si>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</si>
  <si>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</si>
  <si>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</si>
  <si>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</si>
  <si>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</si>
  <si>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</si>
  <si>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</si>
  <si>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</si>
  <si>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</si>
  <si>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</si>
  <si>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</si>
  <si>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</si>
  <si>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</si>
  <si>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</si>
  <si>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</si>
  <si>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</si>
  <si>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</si>
  <si>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</si>
  <si>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</si>
  <si>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</si>
  <si>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</si>
  <si>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</si>
  <si>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</si>
  <si>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</si>
  <si>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</si>
  <si>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</si>
  <si>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</si>
  <si>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</si>
  <si>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</si>
  <si>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</si>
  <si>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</si>
  <si>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</si>
  <si>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</si>
  <si>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</si>
  <si>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</si>
  <si>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</si>
  <si>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</si>
  <si>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</si>
  <si>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</si>
  <si>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</si>
  <si>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</si>
  <si>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</si>
  <si>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</si>
  <si>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</si>
  <si>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</si>
  <si>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</si>
  <si>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</si>
  <si>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</si>
  <si>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</si>
  <si>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</si>
  <si>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</si>
  <si>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</si>
  <si>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</si>
  <si>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</si>
  <si>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</si>
  <si>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</si>
  <si>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</si>
  <si>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</si>
  <si>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</si>
  <si>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</si>
  <si>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</si>
  <si>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</si>
  <si>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</si>
  <si>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</si>
  <si>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</si>
  <si>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</si>
  <si>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</si>
  <si>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</si>
  <si>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</si>
  <si>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</si>
  <si>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</si>
  <si>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</si>
  <si>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</si>
  <si>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</si>
  <si>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</si>
  <si>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</si>
  <si>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</si>
  <si>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</si>
  <si>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</si>
  <si>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</si>
  <si>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</si>
  <si>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</si>
  <si>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</si>
  <si>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</si>
  <si>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</si>
  <si>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</si>
  <si>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</si>
  <si>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</si>
  <si>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</si>
  <si>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</si>
  <si>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</si>
  <si>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</si>
  <si>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</si>
  <si>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</si>
  <si>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</si>
  <si>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</si>
  <si>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</si>
  <si>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</si>
  <si>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</si>
  <si>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</si>
  <si>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</si>
  <si>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</si>
  <si>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</si>
  <si>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</si>
  <si>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</si>
  <si>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</si>
  <si>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</si>
  <si>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</si>
  <si>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</si>
  <si>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</si>
  <si>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</si>
  <si>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</si>
  <si>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</si>
  <si>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</si>
  <si>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</si>
  <si>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</si>
  <si>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</si>
  <si>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</si>
  <si>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</si>
  <si>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</si>
  <si>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</si>
  <si>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</si>
  <si>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</si>
  <si>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</si>
  <si>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</si>
  <si>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</si>
  <si>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</si>
  <si>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</si>
  <si>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</si>
  <si>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</si>
  <si>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</si>
  <si>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</si>
  <si>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</si>
  <si>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</si>
  <si>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</si>
  <si>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</si>
  <si>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</si>
  <si>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</si>
  <si>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</si>
  <si>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</si>
  <si>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</si>
  <si>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</si>
  <si>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</si>
  <si>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</si>
  <si>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</si>
  <si>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</si>
  <si>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</si>
  <si>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</si>
  <si>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</si>
  <si>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</si>
  <si>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</si>
  <si>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</si>
  <si>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</si>
  <si>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</si>
  <si>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</si>
  <si>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</si>
  <si>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</si>
  <si>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</si>
  <si>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</si>
  <si>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</si>
  <si>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</si>
  <si>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</si>
  <si>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</si>
  <si>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</si>
  <si>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</si>
  <si>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</si>
  <si>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</si>
  <si>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</si>
  <si>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</si>
  <si>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</si>
  <si>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</si>
  <si>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</si>
  <si>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</si>
  <si>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</si>
  <si>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</si>
  <si>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</si>
  <si>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</si>
  <si>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</si>
  <si>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</si>
  <si>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</si>
  <si>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</si>
  <si>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</si>
  <si>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</si>
  <si>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</si>
  <si>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</si>
  <si>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</si>
  <si>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</si>
  <si>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</si>
  <si>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</si>
  <si>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</si>
  <si>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</si>
  <si>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</si>
  <si>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</si>
  <si>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</si>
  <si>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</si>
  <si>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</si>
  <si>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</si>
  <si>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</si>
  <si>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</si>
  <si>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</si>
  <si>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</si>
  <si>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</si>
  <si>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</si>
  <si>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</si>
  <si>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</si>
  <si>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</si>
  <si>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</si>
  <si>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</si>
  <si>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</si>
  <si>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</si>
  <si>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</si>
  <si>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</si>
  <si>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</si>
  <si>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</si>
  <si>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</si>
  <si>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</si>
  <si>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</si>
  <si>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</si>
  <si>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</si>
  <si>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</si>
  <si>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</si>
  <si>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</si>
  <si>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</si>
  <si>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</si>
  <si>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</si>
  <si>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</si>
  <si>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</si>
  <si>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</si>
  <si>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</si>
  <si>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</si>
  <si>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</si>
  <si>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</si>
  <si>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</si>
  <si>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</si>
  <si>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</si>
  <si>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</si>
  <si>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</si>
  <si>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</si>
  <si>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</si>
  <si>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</si>
  <si>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</si>
  <si>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</si>
  <si>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</si>
  <si>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</si>
  <si>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</si>
  <si>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</si>
  <si>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</si>
  <si>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</si>
  <si>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</si>
  <si>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</si>
  <si>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</si>
  <si>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</si>
  <si>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</si>
  <si>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</si>
  <si>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</si>
  <si>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</si>
  <si>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</si>
  <si>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</si>
  <si>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</si>
  <si>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</si>
  <si>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</si>
  <si>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</si>
  <si>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</si>
  <si>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</si>
  <si>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</si>
  <si>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</si>
  <si>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</si>
  <si>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</si>
  <si>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</si>
  <si>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</si>
  <si>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</si>
  <si>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</si>
  <si>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</si>
  <si>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</si>
  <si>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</si>
  <si>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</si>
  <si>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</si>
  <si>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</si>
  <si>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</si>
  <si>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</si>
  <si>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</si>
  <si>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</si>
  <si>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</si>
  <si>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</si>
  <si>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</si>
  <si>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</si>
  <si>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</si>
  <si>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</si>
  <si>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</si>
  <si>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</si>
  <si>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</si>
  <si>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</si>
  <si>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</si>
  <si>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</si>
  <si>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</si>
  <si>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</si>
  <si>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</si>
  <si>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</si>
  <si>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</si>
  <si>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</si>
  <si>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</si>
  <si>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</si>
  <si>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</si>
  <si>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</si>
  <si>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</si>
  <si>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</si>
  <si>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</si>
  <si>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</si>
  <si>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</si>
  <si>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</si>
  <si>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</si>
  <si>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</si>
  <si>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</si>
  <si>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</si>
  <si>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</si>
  <si>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</si>
  <si>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</si>
  <si>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</si>
  <si>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</si>
  <si>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</si>
  <si>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</si>
  <si>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</si>
  <si>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</si>
  <si>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</si>
  <si>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</si>
  <si>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</si>
  <si>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</si>
  <si>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</si>
  <si>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</si>
  <si>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</si>
  <si>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</si>
  <si>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</si>
  <si>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</si>
  <si>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</si>
  <si>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</si>
  <si>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</si>
  <si>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</si>
  <si>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</si>
  <si>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</si>
  <si>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</si>
  <si>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</si>
  <si>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</si>
  <si>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</si>
  <si>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</si>
  <si>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</si>
  <si>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</si>
  <si>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</si>
  <si>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</si>
  <si>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</si>
  <si>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</si>
  <si>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</si>
  <si>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</si>
  <si>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</si>
  <si>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</si>
  <si>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</si>
  <si>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</si>
  <si>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</si>
  <si>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</si>
  <si>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</si>
  <si>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</si>
  <si>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</si>
  <si>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</si>
  <si>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</si>
  <si>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</si>
  <si>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</si>
  <si>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</si>
  <si>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</si>
  <si>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</si>
  <si>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</si>
  <si>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</si>
  <si>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</si>
  <si>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</si>
  <si>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</si>
  <si>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</si>
  <si>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</si>
  <si>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</si>
  <si>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</si>
  <si>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</si>
  <si>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</si>
  <si>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</si>
  <si>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</si>
  <si>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</si>
  <si>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</si>
  <si>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</si>
  <si>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</si>
  <si>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</si>
  <si>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</si>
  <si>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</si>
  <si>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</si>
  <si>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</si>
  <si>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</si>
  <si>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</si>
  <si>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</si>
  <si>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</si>
  <si>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</si>
  <si>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</si>
  <si>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</si>
  <si>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</si>
  <si>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</si>
  <si>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</si>
  <si>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</si>
  <si>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</si>
  <si>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</si>
  <si>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</si>
  <si>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</si>
  <si>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</si>
  <si>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</si>
  <si>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</si>
  <si>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</si>
  <si>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</si>
  <si>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</si>
  <si>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</si>
  <si>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</si>
  <si>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</si>
  <si>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</si>
  <si>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</si>
  <si>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</si>
  <si>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</si>
  <si>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</si>
  <si>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</si>
  <si>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</si>
  <si>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</si>
  <si>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</si>
  <si>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</si>
  <si>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</si>
  <si>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</si>
  <si>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</si>
  <si>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</si>
  <si>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</si>
  <si>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</si>
  <si>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</si>
  <si>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</si>
  <si>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</si>
  <si>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</si>
  <si>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</si>
  <si>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</si>
  <si>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</si>
  <si>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</si>
  <si>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</si>
  <si>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</si>
  <si>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</si>
  <si>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</si>
  <si>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</si>
  <si>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</si>
  <si>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</si>
  <si>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</si>
  <si>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</si>
  <si>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</si>
  <si>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</si>
  <si>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</si>
  <si>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</si>
  <si>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</si>
  <si>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</si>
  <si>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</si>
  <si>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</si>
  <si>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</si>
  <si>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</si>
  <si>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</si>
  <si>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</si>
  <si>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</si>
  <si>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</si>
  <si>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</si>
  <si>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</si>
  <si>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</si>
  <si>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</si>
  <si>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</si>
  <si>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</si>
  <si>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</si>
  <si>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</si>
  <si>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</si>
  <si>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</si>
  <si>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</si>
  <si>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</si>
  <si>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</si>
  <si>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</si>
  <si>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</si>
  <si>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</si>
  <si>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</si>
  <si>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</si>
  <si>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</si>
  <si>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</si>
  <si>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</si>
  <si>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</si>
  <si>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</si>
  <si>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</si>
  <si>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</si>
  <si>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</si>
  <si>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</si>
  <si>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</si>
  <si>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</si>
  <si>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</si>
  <si>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</si>
  <si>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</si>
  <si>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</si>
  <si>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</si>
  <si>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</si>
  <si>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</si>
  <si>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</si>
  <si>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</si>
  <si>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</si>
  <si>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</si>
  <si>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</si>
  <si>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</si>
  <si>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</si>
  <si>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</si>
  <si>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</si>
  <si>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</si>
  <si>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</si>
  <si>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</si>
  <si>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</si>
  <si>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</si>
  <si>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</si>
  <si>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</si>
  <si>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</si>
  <si>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</si>
  <si>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</si>
  <si>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</si>
  <si>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</si>
  <si>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</si>
  <si>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</si>
  <si>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</si>
  <si>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</si>
  <si>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</si>
  <si>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</si>
  <si>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</si>
  <si>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</si>
  <si>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</si>
  <si>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</si>
  <si>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</si>
  <si>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</si>
  <si>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</si>
  <si>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</si>
  <si>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</si>
  <si>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</si>
  <si>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</si>
  <si>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</si>
  <si>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</si>
  <si>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</si>
  <si>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</si>
  <si>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</si>
  <si>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</si>
  <si>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</si>
  <si>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</si>
  <si>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</si>
  <si>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</si>
  <si>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</si>
  <si>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</si>
  <si>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</si>
  <si>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</si>
  <si>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</si>
  <si>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</si>
  <si>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</si>
  <si>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</si>
  <si>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</si>
  <si>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</si>
  <si>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</si>
  <si>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</si>
  <si>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</si>
  <si>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</si>
  <si>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</si>
  <si>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</si>
  <si>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</si>
  <si>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</si>
  <si>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</si>
  <si>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</si>
  <si>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</si>
  <si>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</si>
  <si>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</si>
  <si>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</si>
  <si>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</si>
  <si>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</si>
  <si>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</si>
  <si>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</si>
  <si>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</si>
  <si>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</si>
  <si>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</si>
  <si>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</si>
  <si>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</si>
  <si>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</si>
  <si>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</si>
  <si>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</si>
  <si>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</si>
  <si>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</si>
  <si>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</si>
  <si>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</si>
  <si>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</si>
  <si>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</si>
  <si>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</si>
  <si>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</si>
  <si>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</si>
  <si>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</si>
  <si>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</si>
  <si>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</si>
  <si>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</si>
  <si>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</si>
  <si>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</si>
  <si>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</si>
  <si>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</si>
  <si>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</si>
  <si>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</si>
  <si>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</si>
  <si>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</si>
  <si>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</si>
  <si>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</si>
  <si>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</si>
  <si>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</si>
  <si>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</si>
  <si>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</si>
  <si>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</si>
  <si>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</si>
  <si>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</si>
  <si>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</si>
  <si>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</si>
  <si>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</si>
  <si>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</si>
  <si>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</si>
  <si>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</si>
  <si>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</si>
  <si>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</si>
  <si>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</si>
  <si>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</si>
  <si>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</si>
  <si>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</si>
  <si>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</si>
  <si>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</si>
  <si>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</si>
  <si>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</si>
  <si>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</si>
  <si>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</si>
  <si>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</si>
  <si>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</si>
  <si>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</si>
  <si>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</si>
  <si>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</si>
  <si>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</si>
  <si>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</si>
  <si>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</si>
  <si>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</si>
  <si>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</si>
  <si>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</si>
  <si>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</si>
  <si>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</si>
  <si>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</si>
  <si>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</si>
  <si>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</si>
  <si>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</si>
  <si>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</si>
  <si>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</si>
  <si>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</si>
  <si>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</si>
  <si>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</si>
  <si>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</si>
  <si>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</si>
  <si>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</si>
  <si>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</si>
  <si>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</si>
  <si>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</si>
  <si>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</si>
  <si>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</si>
  <si>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</si>
  <si>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</si>
  <si>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</si>
  <si>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</si>
  <si>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</si>
  <si>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</si>
  <si>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</si>
  <si>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</si>
  <si>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</si>
  <si>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</si>
  <si>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</si>
  <si>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</si>
  <si>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</si>
  <si>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</si>
  <si>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</si>
  <si>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</si>
  <si>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</si>
  <si>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</si>
  <si>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</si>
  <si>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</si>
  <si>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</si>
  <si>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</si>
  <si>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</si>
  <si>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</si>
  <si>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</si>
  <si>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</si>
  <si>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</si>
  <si>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</si>
  <si>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</si>
  <si>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</si>
  <si>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</si>
  <si>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</si>
  <si>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</si>
  <si>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</si>
  <si>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</si>
  <si>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</si>
  <si>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</si>
  <si>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</si>
  <si>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</si>
  <si>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</si>
  <si>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</si>
  <si>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</si>
  <si>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</si>
  <si>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</si>
  <si>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</si>
  <si>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</si>
  <si>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</si>
  <si>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</si>
  <si>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</si>
  <si>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</si>
  <si>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</si>
  <si>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</si>
  <si>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</si>
  <si>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</si>
  <si>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</si>
  <si>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</si>
  <si>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</si>
  <si>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</si>
  <si>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</si>
  <si>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</si>
  <si>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</si>
  <si>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</si>
  <si>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</si>
  <si>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</si>
  <si>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</si>
  <si>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</si>
  <si>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</si>
  <si>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</si>
  <si>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</si>
  <si>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</si>
  <si>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</si>
  <si>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</si>
  <si>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</si>
  <si>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</si>
  <si>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</si>
  <si>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</si>
  <si>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</si>
  <si>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</si>
  <si>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</si>
  <si>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</si>
  <si>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</si>
  <si>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</si>
  <si>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</si>
  <si>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</si>
  <si>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</si>
  <si>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</si>
  <si>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</si>
  <si>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</si>
  <si>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</si>
  <si>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</si>
  <si>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</si>
  <si>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</si>
  <si>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</si>
  <si>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</si>
  <si>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</si>
  <si>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</si>
  <si>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</si>
  <si>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</si>
  <si>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</si>
  <si>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</si>
  <si>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</si>
  <si>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</si>
  <si>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</si>
  <si>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</si>
  <si>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</si>
  <si>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</si>
  <si>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</si>
  <si>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</si>
  <si>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</si>
  <si>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</si>
  <si>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</si>
  <si>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</si>
  <si>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</si>
  <si>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</si>
  <si>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</si>
  <si>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</si>
  <si>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</si>
  <si>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</si>
  <si>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</si>
  <si>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</si>
  <si>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</si>
  <si>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</si>
  <si>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</si>
  <si>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</si>
  <si>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</si>
  <si>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</si>
  <si>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</si>
  <si>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</si>
  <si>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</si>
  <si>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</si>
  <si>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</si>
  <si>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</si>
  <si>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</si>
  <si>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</si>
  <si>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</si>
  <si>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</si>
  <si>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</si>
  <si>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</si>
  <si>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</si>
  <si>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</si>
  <si>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</si>
  <si>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</si>
  <si>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</si>
  <si>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</si>
  <si>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</si>
  <si>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</si>
  <si>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</si>
  <si>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</si>
  <si>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</si>
  <si>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</si>
  <si>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</si>
  <si>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</si>
  <si>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</si>
  <si>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</si>
  <si>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</si>
  <si>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</si>
  <si>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</si>
  <si>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</si>
  <si>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</si>
  <si>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</si>
  <si>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</si>
  <si>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</si>
  <si>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</si>
  <si>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</si>
  <si>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</si>
  <si>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</si>
  <si>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</si>
  <si>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</si>
  <si>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</si>
  <si>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</si>
  <si>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</si>
  <si>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</si>
  <si>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</si>
  <si>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</si>
  <si>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</si>
  <si>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</si>
  <si>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</si>
  <si>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</si>
  <si>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</si>
  <si>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</si>
  <si>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</si>
  <si>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</si>
  <si>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</si>
  <si>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</si>
  <si>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</si>
  <si>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</si>
  <si>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</si>
  <si>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</si>
  <si>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</si>
  <si>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</si>
  <si>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</si>
  <si>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</si>
  <si>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</si>
  <si>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</si>
  <si>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</si>
  <si>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</si>
  <si>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</si>
  <si>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</si>
  <si>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</si>
  <si>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</si>
  <si>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</si>
  <si>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</si>
  <si>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</si>
  <si>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</si>
  <si>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</si>
  <si>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</si>
  <si>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</si>
  <si>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</si>
  <si>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</si>
  <si>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</si>
  <si>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</si>
  <si>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</si>
  <si>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</si>
  <si>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</si>
  <si>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</si>
  <si>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</si>
  <si>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</si>
  <si>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</si>
  <si>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</si>
  <si>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</si>
  <si>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</si>
  <si>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</si>
  <si>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</si>
  <si>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</si>
  <si>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</si>
  <si>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</si>
  <si>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</si>
  <si>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</si>
  <si>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</si>
  <si>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</si>
  <si>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</si>
  <si>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</si>
  <si>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</si>
  <si>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</si>
  <si>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</si>
  <si>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</si>
  <si>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</si>
  <si>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</si>
  <si>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</si>
  <si>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</si>
  <si>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</si>
  <si>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</si>
  <si>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</si>
  <si>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</si>
  <si>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</si>
  <si>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</si>
  <si>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</si>
  <si>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</si>
  <si>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</si>
  <si>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</si>
  <si>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</si>
  <si>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</si>
  <si>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</si>
  <si>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</si>
  <si>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</si>
  <si>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</si>
  <si>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</si>
  <si>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</si>
  <si>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</si>
  <si>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</si>
  <si>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</si>
  <si>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</si>
  <si>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</si>
  <si>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</si>
  <si>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</si>
  <si>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</si>
  <si>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</si>
  <si>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</si>
  <si>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</si>
  <si>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</si>
  <si>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</si>
  <si>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</si>
  <si>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</si>
  <si>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</si>
  <si>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</si>
  <si>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</si>
  <si>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</si>
  <si>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</si>
  <si>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</si>
  <si>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</si>
  <si>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</si>
  <si>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</si>
  <si>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</si>
  <si>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</si>
  <si>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</si>
  <si>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</si>
  <si>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</si>
  <si>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</si>
  <si>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</si>
  <si>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</si>
  <si>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</si>
  <si>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</si>
  <si>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</si>
  <si>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</si>
  <si>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</si>
  <si>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</si>
  <si>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</si>
  <si>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</si>
  <si>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</si>
  <si>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</si>
  <si>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</si>
  <si>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</si>
  <si>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</si>
  <si>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</si>
  <si>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</si>
  <si>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</si>
  <si>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</si>
  <si>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</si>
  <si>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</si>
  <si>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</si>
  <si>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</si>
  <si>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</si>
  <si>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</si>
  <si>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</si>
  <si>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</si>
  <si>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</si>
  <si>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</si>
  <si>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</si>
  <si>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</si>
  <si>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</si>
  <si>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</si>
  <si>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</si>
  <si>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</si>
  <si>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</si>
  <si>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</si>
  <si>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</si>
  <si>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</si>
  <si>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</si>
  <si>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</si>
  <si>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</si>
  <si>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</si>
  <si>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</si>
  <si>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</si>
  <si>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</si>
  <si>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</si>
  <si>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</si>
  <si>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</si>
  <si>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</si>
  <si>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</si>
  <si>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</si>
  <si>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</si>
  <si>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</si>
  <si>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</si>
  <si>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</si>
  <si>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</si>
  <si>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</si>
  <si>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</si>
  <si>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</si>
  <si>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</si>
  <si>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</si>
  <si>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</si>
  <si>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</si>
  <si>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</si>
  <si>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</si>
  <si>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</si>
  <si>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</si>
  <si>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</si>
  <si>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</si>
  <si>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</si>
  <si>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</si>
  <si>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</si>
  <si>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</si>
  <si>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</si>
  <si>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</si>
  <si>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</si>
  <si>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</si>
  <si>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</si>
  <si>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</si>
  <si>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</si>
  <si>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</si>
  <si>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</si>
  <si>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</si>
  <si>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</si>
  <si>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</si>
  <si>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</si>
  <si>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</si>
  <si>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</si>
  <si>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</si>
  <si>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</si>
  <si>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</si>
  <si>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</si>
  <si>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</si>
  <si>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</si>
  <si>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</si>
  <si>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</si>
  <si>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</si>
  <si>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</si>
  <si>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</si>
  <si>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</si>
  <si>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</si>
  <si>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</si>
  <si>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</si>
  <si>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</si>
  <si>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</si>
  <si>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</si>
  <si>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</si>
  <si>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</si>
  <si>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</si>
  <si>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</si>
  <si>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</si>
  <si>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</si>
  <si>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</si>
  <si>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</si>
  <si>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</si>
  <si>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</si>
  <si>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</si>
  <si>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</si>
  <si>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</si>
  <si>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</si>
  <si>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</si>
  <si>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</si>
  <si>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</si>
  <si>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</si>
  <si>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</si>
  <si>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</si>
  <si>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</si>
  <si>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</si>
  <si>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</si>
  <si>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</si>
  <si>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</si>
  <si>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</si>
  <si>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</si>
  <si>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</si>
  <si>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</si>
  <si>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</si>
  <si>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</si>
  <si>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</si>
  <si>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</si>
  <si>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</si>
  <si>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</si>
  <si>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</si>
  <si>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</si>
  <si>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</si>
  <si>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</si>
  <si>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</si>
  <si>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</si>
  <si>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</si>
  <si>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</si>
  <si>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</si>
  <si>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</si>
  <si>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</si>
  <si>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</si>
  <si>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</si>
  <si>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</si>
  <si>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</si>
  <si>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</si>
  <si>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</si>
  <si>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</si>
  <si>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</si>
  <si>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</si>
  <si>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</si>
  <si>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</si>
  <si>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</si>
  <si>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</si>
  <si>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</si>
  <si>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</si>
  <si>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</si>
  <si>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</si>
  <si>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</si>
  <si>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</si>
  <si>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</si>
  <si>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</si>
  <si>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</si>
  <si>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</si>
  <si>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</si>
  <si>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</si>
  <si>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</si>
  <si>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</si>
  <si>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</si>
  <si>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</si>
  <si>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</si>
  <si>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</si>
  <si>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</si>
  <si>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</si>
  <si>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</si>
  <si>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</si>
  <si>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</si>
  <si>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</si>
  <si>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</si>
  <si>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</si>
  <si>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</si>
  <si>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</si>
  <si>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</si>
  <si>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</si>
  <si>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</si>
  <si>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</si>
  <si>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</si>
  <si>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</si>
  <si>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</si>
  <si>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</si>
  <si>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</si>
  <si>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</si>
  <si>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</si>
  <si>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</si>
  <si>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</si>
  <si>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</si>
  <si>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</si>
  <si>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</si>
  <si>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</si>
  <si>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</si>
  <si>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</si>
  <si>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</si>
  <si>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</si>
  <si>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</si>
  <si>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</si>
  <si>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</si>
  <si>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</si>
  <si>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</si>
  <si>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</si>
  <si>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</si>
  <si>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</si>
  <si>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</si>
  <si>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</si>
  <si>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</si>
  <si>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</si>
  <si>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</si>
  <si>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</si>
  <si>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</si>
  <si>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</si>
  <si>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</si>
  <si>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</si>
  <si>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</si>
  <si>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</si>
  <si>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</si>
  <si>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</si>
  <si>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</si>
  <si>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</si>
  <si>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</si>
  <si>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</si>
  <si>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</si>
  <si>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</si>
  <si>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</si>
  <si>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</si>
  <si>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</si>
  <si>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</si>
  <si>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</si>
  <si>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</si>
  <si>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</si>
  <si>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</si>
  <si>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</si>
  <si>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</si>
  <si>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</si>
  <si>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</si>
  <si>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</si>
  <si>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</si>
  <si>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</si>
  <si>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</si>
  <si>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</si>
  <si>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</si>
  <si>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</si>
  <si>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</si>
  <si>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</si>
  <si>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</si>
  <si>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</si>
  <si>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</si>
  <si>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</si>
  <si>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</si>
  <si>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</si>
  <si>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</si>
  <si>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</si>
  <si>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</si>
  <si>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</si>
  <si>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</si>
  <si>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</si>
  <si>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</si>
  <si>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</si>
  <si>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</si>
  <si>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</si>
  <si>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</si>
  <si>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</si>
  <si>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</si>
  <si>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</si>
  <si>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</si>
  <si>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</si>
  <si>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</si>
  <si>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</si>
  <si>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</si>
  <si>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</si>
  <si>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</si>
  <si>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</si>
  <si>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</si>
  <si>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</si>
  <si>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</si>
  <si>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</si>
  <si>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</si>
  <si>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</si>
  <si>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</si>
  <si>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</si>
  <si>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</si>
  <si>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</si>
  <si>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</si>
  <si>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</si>
  <si>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</si>
  <si>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</si>
  <si>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</si>
  <si>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</si>
  <si>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</si>
  <si>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</si>
  <si>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</si>
  <si>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</si>
  <si>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</si>
  <si>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</si>
  <si>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</si>
  <si>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</si>
  <si>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</si>
  <si>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</si>
  <si>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</si>
  <si>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</si>
  <si>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</si>
  <si>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</si>
  <si>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</si>
  <si>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</si>
  <si>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</si>
  <si>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</si>
  <si>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</si>
  <si>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</si>
  <si>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</si>
  <si>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</si>
  <si>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</si>
  <si>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</si>
  <si>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</si>
  <si>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</si>
  <si>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</si>
  <si>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</si>
  <si>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</si>
  <si>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</si>
  <si>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</si>
  <si>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</si>
  <si>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</si>
  <si>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</si>
  <si>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</si>
  <si>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</si>
  <si>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</si>
  <si>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</si>
  <si>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</si>
  <si>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</si>
  <si>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</si>
  <si>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</si>
  <si>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</si>
  <si>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</si>
  <si>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</si>
  <si>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</si>
  <si>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</si>
  <si>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</si>
  <si>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</si>
  <si>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</si>
  <si>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</si>
  <si>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</si>
  <si>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</si>
  <si>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</si>
  <si>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</si>
  <si>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</si>
  <si>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</si>
  <si>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</si>
  <si>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</si>
  <si>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</si>
  <si>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</si>
  <si>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</si>
  <si>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</si>
  <si>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</si>
  <si>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</si>
  <si>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</si>
  <si>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</si>
  <si>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</si>
  <si>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</si>
  <si>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</si>
  <si>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</si>
  <si>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</si>
  <si>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</si>
  <si>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</si>
  <si>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</si>
  <si>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</si>
  <si>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</si>
  <si>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</si>
  <si>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</si>
  <si>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</si>
  <si>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</si>
  <si>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</si>
  <si>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</si>
  <si>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</si>
  <si>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</si>
  <si>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</si>
  <si>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</si>
  <si>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</si>
  <si>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</si>
  <si>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</si>
  <si>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</si>
  <si>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</si>
  <si>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</si>
  <si>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</si>
  <si>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</si>
  <si>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</si>
  <si>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</si>
  <si>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</si>
  <si>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</si>
  <si>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</si>
  <si>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</si>
  <si>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</si>
  <si>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</si>
  <si>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</si>
  <si>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</si>
  <si>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</si>
  <si>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</si>
  <si>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</si>
  <si>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</si>
  <si>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</si>
  <si>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</si>
  <si>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</si>
  <si>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</si>
  <si>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</si>
  <si>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</si>
  <si>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</si>
  <si>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</si>
  <si>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</si>
  <si>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</si>
  <si>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</si>
  <si>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</si>
  <si>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</si>
  <si>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</si>
  <si>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</si>
  <si>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</si>
  <si>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</si>
  <si>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</si>
  <si>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</si>
  <si>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</si>
  <si>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</si>
  <si>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</si>
  <si>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</si>
  <si>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</si>
  <si>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</si>
  <si>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</si>
  <si>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</si>
  <si>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</si>
  <si>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</si>
  <si>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</si>
  <si>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</si>
  <si>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</si>
  <si>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</si>
  <si>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</si>
  <si>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</si>
  <si>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</si>
  <si>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</si>
  <si>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</si>
  <si>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</si>
  <si>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</si>
  <si>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</si>
  <si>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</si>
  <si>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</si>
  <si>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</si>
  <si>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</si>
  <si>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</si>
  <si>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</si>
  <si>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</si>
  <si>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</si>
  <si>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</si>
  <si>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</si>
  <si>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</si>
  <si>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</si>
  <si>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</si>
  <si>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</si>
  <si>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</si>
  <si>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</si>
  <si>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</si>
  <si>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</si>
  <si>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</si>
  <si>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</si>
  <si>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</si>
  <si>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</si>
  <si>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</si>
  <si>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</si>
  <si>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</si>
  <si>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</si>
  <si>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</si>
  <si>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</si>
  <si>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</si>
  <si>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</si>
  <si>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</si>
  <si>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</si>
  <si>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</si>
  <si>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</si>
  <si>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</si>
  <si>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</si>
  <si>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</si>
  <si>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</si>
  <si>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</si>
  <si>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</si>
  <si>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</si>
  <si>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</si>
  <si>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</si>
  <si>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</si>
  <si>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</si>
  <si>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</si>
  <si>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</si>
  <si>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</si>
  <si>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</si>
  <si>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</si>
  <si>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</si>
  <si>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</si>
  <si>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</si>
  <si>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</si>
  <si>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</si>
  <si>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</si>
  <si>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</si>
  <si>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</si>
  <si>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</si>
  <si>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</si>
  <si>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</si>
  <si>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</si>
  <si>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</si>
  <si>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</si>
  <si>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</si>
  <si>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</si>
  <si>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</si>
  <si>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</si>
  <si>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</si>
  <si>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</si>
  <si>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</si>
  <si>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</si>
  <si>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</si>
  <si>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</si>
  <si>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</si>
  <si>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</si>
  <si>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</si>
  <si>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</si>
  <si>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</si>
  <si>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</si>
  <si>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</si>
  <si>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</si>
  <si>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</si>
  <si>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</si>
  <si>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</si>
  <si>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</si>
  <si>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</si>
  <si>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</si>
  <si>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</si>
  <si>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</si>
  <si>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</si>
  <si>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</si>
  <si>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</si>
  <si>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</si>
  <si>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</si>
  <si>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</si>
  <si>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</si>
  <si>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</si>
  <si>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</si>
  <si>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</si>
  <si>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</si>
  <si>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</si>
  <si>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</si>
  <si>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</si>
  <si>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</si>
  <si>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</si>
  <si>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</si>
  <si>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</si>
  <si>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</si>
  <si>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</si>
  <si>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</si>
  <si>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</si>
  <si>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</si>
  <si>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</si>
  <si>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</si>
  <si>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</si>
  <si>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</si>
  <si>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</si>
  <si>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</si>
  <si>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</si>
  <si>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</si>
  <si>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</si>
  <si>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</si>
  <si>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</si>
  <si>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</si>
  <si>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</si>
  <si>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</si>
  <si>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</si>
  <si>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</si>
  <si>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</si>
  <si>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</si>
  <si>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</si>
  <si>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</si>
  <si>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</si>
  <si>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</si>
  <si>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</si>
  <si>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</si>
  <si>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</si>
  <si>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</si>
  <si>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</si>
  <si>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</si>
  <si>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</si>
  <si>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</si>
  <si>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</si>
  <si>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</si>
  <si>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</si>
  <si>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</si>
  <si>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</si>
  <si>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</si>
  <si>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</si>
  <si>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</si>
  <si>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</si>
  <si>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</si>
  <si>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</si>
  <si>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</si>
  <si>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</si>
  <si>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</si>
  <si>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</si>
  <si>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</si>
  <si>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</si>
  <si>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</si>
  <si>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</si>
  <si>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</si>
  <si>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</si>
  <si>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</si>
  <si>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</si>
  <si>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</si>
  <si>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</si>
  <si>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</si>
  <si>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</si>
  <si>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</si>
  <si>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</si>
  <si>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</si>
  <si>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</si>
  <si>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</si>
  <si>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</si>
  <si>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</si>
  <si>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</si>
  <si>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</si>
  <si>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</si>
  <si>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</si>
  <si>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</si>
  <si>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</si>
  <si>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</si>
  <si>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</si>
  <si>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</si>
  <si>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</si>
  <si>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</si>
  <si>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</si>
  <si>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</si>
  <si>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</si>
  <si>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</si>
  <si>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</si>
  <si>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</si>
  <si>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</si>
  <si>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</si>
  <si>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</si>
  <si>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</si>
  <si>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</si>
  <si>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</si>
  <si>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</si>
  <si>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</si>
  <si>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</si>
  <si>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</si>
  <si>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</si>
  <si>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</si>
  <si>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</si>
  <si>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</si>
  <si>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</si>
  <si>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</si>
  <si>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</si>
  <si>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</si>
  <si>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</si>
  <si>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</si>
  <si>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</si>
  <si>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</si>
  <si>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</si>
  <si>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</si>
  <si>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</si>
  <si>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</si>
  <si>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</si>
  <si>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</si>
  <si>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</si>
  <si>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</si>
  <si>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</si>
  <si>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</si>
  <si>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</si>
  <si>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</si>
  <si>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</si>
  <si>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</si>
  <si>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</si>
  <si>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</si>
  <si>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</si>
  <si>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</si>
  <si>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</si>
  <si>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</si>
  <si>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</si>
  <si>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</si>
  <si>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</si>
  <si>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</si>
  <si>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</si>
  <si>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</si>
  <si>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</si>
  <si>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</si>
  <si>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</si>
  <si>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</si>
  <si>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</si>
  <si>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</si>
  <si>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</si>
  <si>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</si>
  <si>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</si>
  <si>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</si>
  <si>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</si>
  <si>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</si>
  <si>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</si>
  <si>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</si>
  <si>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</si>
  <si>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</si>
  <si>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</si>
  <si>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</si>
  <si>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</si>
  <si>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</si>
  <si>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</si>
  <si>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</si>
  <si>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</si>
  <si>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</si>
  <si>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</si>
  <si>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</si>
  <si>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</si>
  <si>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</si>
  <si>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</si>
  <si>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</si>
  <si>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</si>
  <si>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</si>
  <si>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</si>
  <si>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</si>
  <si>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</si>
  <si>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</si>
  <si>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</si>
  <si>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</si>
  <si>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</si>
  <si>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</si>
  <si>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</si>
  <si>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</si>
  <si>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</si>
  <si>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</si>
  <si>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</si>
  <si>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</si>
  <si>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</si>
  <si>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</si>
  <si>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</si>
  <si>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</si>
  <si>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</si>
  <si>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</si>
  <si>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</si>
  <si>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</si>
  <si>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</si>
  <si>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</si>
  <si>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</si>
  <si>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</si>
  <si>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</si>
  <si>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</si>
  <si>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</si>
  <si>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</si>
  <si>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</si>
  <si>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</si>
  <si>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</si>
  <si>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</si>
  <si>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</si>
  <si>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</si>
  <si>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</si>
  <si>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</si>
  <si>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</si>
  <si>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</si>
  <si>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</si>
  <si>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</si>
  <si>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</si>
  <si>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</si>
  <si>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</si>
  <si>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</si>
  <si>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</si>
  <si>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</si>
  <si>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</si>
  <si>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</si>
  <si>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</si>
  <si>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</si>
  <si>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</si>
  <si>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</si>
  <si>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</si>
  <si>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</si>
  <si>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</si>
  <si>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</si>
  <si>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</si>
  <si>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</si>
  <si>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</si>
  <si>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</si>
  <si>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</si>
  <si>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</si>
  <si>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</si>
  <si>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</si>
  <si>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</si>
  <si>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</si>
  <si>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</si>
  <si>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</si>
  <si>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</si>
  <si>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</si>
  <si>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</si>
  <si>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</si>
  <si>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</si>
  <si>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</si>
  <si>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</si>
  <si>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</si>
  <si>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</si>
  <si>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</si>
  <si>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</si>
  <si>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</si>
  <si>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</si>
  <si>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</si>
  <si>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</si>
  <si>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</si>
  <si>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</si>
  <si>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</si>
  <si>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</si>
  <si>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</si>
  <si>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</si>
  <si>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</si>
  <si>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</si>
  <si>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</si>
  <si>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</si>
  <si>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</si>
  <si>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</si>
  <si>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</si>
  <si>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</si>
  <si>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</si>
  <si>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</si>
  <si>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</si>
  <si>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</si>
  <si>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</si>
  <si>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</si>
  <si>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</si>
  <si>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</si>
  <si>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</si>
  <si>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</si>
  <si>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</si>
  <si>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</si>
  <si>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</si>
  <si>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</si>
  <si>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</si>
  <si>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</si>
  <si>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</si>
  <si>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</si>
  <si>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</si>
  <si>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</si>
  <si>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</si>
  <si>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</si>
  <si>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</si>
  <si>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</si>
  <si>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</si>
  <si>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</si>
  <si>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</si>
  <si>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</si>
  <si>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</si>
  <si>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</si>
  <si>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</si>
  <si>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</si>
  <si>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</si>
  <si>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</si>
  <si>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</si>
  <si>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</si>
  <si>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</si>
  <si>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</si>
  <si>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</si>
  <si>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</si>
  <si>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</si>
  <si>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</si>
  <si>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</si>
  <si>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</si>
  <si>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</si>
  <si>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</si>
  <si>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</si>
  <si>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</si>
  <si>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</si>
  <si>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</si>
  <si>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</si>
  <si>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</si>
  <si>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</si>
  <si>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</si>
  <si>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</si>
  <si>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</si>
  <si>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</si>
  <si>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</si>
  <si>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</si>
  <si>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</si>
  <si>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</si>
  <si>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</si>
  <si>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</si>
  <si>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</si>
  <si>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</si>
  <si>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</si>
  <si>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</si>
  <si>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</si>
  <si>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</si>
  <si>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</si>
  <si>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</si>
  <si>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</si>
  <si>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</si>
  <si>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</si>
  <si>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</si>
  <si>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</si>
  <si>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</si>
  <si>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</si>
  <si>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</si>
  <si>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</si>
  <si>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</si>
  <si>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</si>
  <si>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</si>
  <si>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</si>
  <si>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</si>
  <si>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</si>
  <si>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</si>
  <si>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</si>
  <si>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</si>
  <si>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</si>
  <si>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</si>
  <si>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</si>
  <si>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</si>
  <si>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</si>
  <si>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</si>
  <si>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</si>
  <si>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</si>
  <si>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</si>
  <si>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</si>
  <si>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</si>
  <si>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</si>
  <si>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</si>
  <si>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</si>
  <si>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</si>
  <si>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</si>
  <si>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</si>
  <si>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</si>
  <si>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</si>
  <si>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</si>
  <si>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</si>
  <si>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</si>
  <si>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</si>
  <si>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</si>
  <si>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</si>
  <si>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</si>
  <si>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</si>
  <si>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</si>
  <si>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</si>
  <si>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</si>
  <si>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</si>
  <si>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</si>
  <si>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</si>
  <si>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</si>
  <si>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</si>
  <si>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</si>
  <si>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</si>
  <si>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</si>
  <si>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</si>
  <si>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</si>
  <si>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</si>
  <si>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</si>
  <si>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</si>
  <si>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</si>
  <si>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</si>
  <si>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</si>
  <si>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</si>
  <si>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</si>
  <si>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</si>
  <si>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</si>
  <si>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</si>
  <si>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</si>
  <si>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</si>
  <si>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</si>
  <si>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</si>
  <si>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</si>
  <si>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</si>
  <si>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</si>
  <si>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</si>
  <si>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</si>
  <si>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</si>
  <si>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</si>
  <si>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</si>
  <si>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</si>
  <si>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</si>
  <si>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</si>
  <si>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</si>
  <si>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</si>
  <si>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</si>
  <si>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</si>
  <si>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</si>
  <si>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</si>
  <si>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</si>
  <si>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</si>
  <si>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</si>
  <si>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</si>
  <si>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</si>
  <si>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</si>
  <si>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</si>
  <si>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</si>
  <si>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</si>
  <si>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</si>
  <si>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</si>
  <si>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</si>
  <si>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</si>
  <si>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</si>
  <si>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</si>
  <si>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</si>
  <si>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</si>
  <si>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</si>
  <si>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</si>
  <si>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</si>
  <si>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</si>
  <si>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</si>
  <si>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</si>
  <si>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</si>
  <si>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</si>
  <si>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</si>
  <si>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</si>
  <si>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</si>
  <si>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</si>
  <si>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</si>
  <si>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</si>
  <si>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</si>
  <si>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</si>
  <si>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</si>
  <si>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</si>
  <si>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</si>
  <si>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</si>
  <si>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</si>
  <si>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</si>
  <si>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</si>
  <si>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</si>
  <si>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</si>
  <si>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</si>
  <si>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</si>
  <si>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</si>
  <si>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</si>
  <si>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</si>
  <si>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</si>
  <si>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</si>
  <si>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</si>
  <si>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</si>
  <si>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</si>
  <si>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</si>
  <si>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</si>
  <si>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</si>
  <si>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</si>
  <si>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</si>
  <si>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</si>
  <si>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</si>
  <si>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</si>
  <si>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</si>
  <si>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</si>
  <si>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</si>
  <si>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</si>
  <si>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</si>
  <si>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</si>
  <si>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</si>
  <si>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</si>
  <si>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</si>
  <si>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</si>
  <si>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</si>
  <si>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</si>
  <si>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</si>
  <si>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</si>
  <si>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</si>
  <si>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</si>
  <si>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</si>
  <si>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</si>
  <si>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</si>
  <si>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</si>
  <si>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</si>
  <si>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</si>
  <si>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</si>
  <si>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</si>
  <si>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</si>
  <si>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</si>
  <si>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</si>
  <si>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</si>
  <si>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</si>
  <si>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</si>
  <si>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</si>
  <si>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</si>
  <si>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</si>
  <si>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</si>
  <si>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</si>
  <si>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</si>
  <si>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</si>
  <si>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</si>
  <si>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</si>
  <si>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</si>
  <si>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</si>
  <si>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</si>
  <si>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</si>
  <si>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</si>
  <si>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</si>
  <si>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</si>
  <si>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</si>
  <si>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</si>
  <si>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</si>
  <si>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</si>
  <si>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</si>
  <si>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</si>
  <si>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</si>
  <si>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</si>
  <si>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</si>
  <si>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</si>
  <si>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</si>
  <si>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</si>
  <si>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</si>
  <si>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</si>
  <si>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</si>
  <si>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</si>
  <si>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</si>
  <si>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</si>
  <si>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</si>
  <si>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</si>
  <si>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</si>
  <si>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</si>
  <si>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</si>
  <si>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</si>
  <si>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</si>
  <si>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</si>
  <si>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</si>
  <si>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</si>
  <si>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</si>
  <si>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</si>
  <si>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</si>
  <si>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</si>
  <si>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</si>
  <si>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</si>
  <si>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</si>
  <si>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</si>
  <si>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</si>
  <si>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</si>
  <si>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</si>
  <si>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</si>
  <si>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</si>
  <si>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</si>
  <si>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</si>
  <si>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</si>
  <si>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</si>
  <si>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</si>
  <si>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</si>
  <si>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</si>
  <si>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</si>
  <si>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</si>
  <si>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</si>
  <si>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</si>
  <si>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</si>
  <si>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</si>
  <si>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</si>
  <si>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</si>
  <si>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</si>
  <si>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</si>
  <si>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</si>
  <si>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</si>
  <si>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</si>
  <si>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</si>
  <si>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</si>
  <si>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</si>
  <si>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</si>
  <si>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</si>
  <si>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</si>
  <si>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</si>
  <si>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</si>
  <si>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</si>
  <si>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</si>
  <si>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</si>
  <si>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</si>
  <si>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</si>
  <si>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</si>
  <si>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</si>
  <si>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</si>
  <si>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</si>
  <si>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</si>
  <si>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</si>
  <si>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</si>
  <si>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</si>
  <si>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</si>
  <si>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</si>
  <si>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</si>
  <si>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</si>
  <si>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</si>
  <si>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</si>
  <si>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</si>
  <si>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</si>
  <si>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</si>
  <si>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</si>
  <si>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</si>
  <si>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</si>
  <si>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</si>
  <si>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</si>
  <si>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</si>
  <si>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</si>
  <si>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</si>
  <si>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</si>
  <si>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</si>
  <si>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</si>
  <si>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</si>
  <si>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</si>
  <si>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</si>
  <si>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</si>
  <si>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</si>
  <si>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</si>
  <si>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</si>
  <si>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</si>
  <si>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</si>
  <si>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</si>
  <si>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</si>
  <si>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</si>
  <si>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</si>
  <si>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</si>
  <si>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</si>
  <si>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</si>
  <si>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</si>
  <si>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</si>
  <si>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</si>
  <si>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</si>
  <si>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</si>
  <si>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</si>
  <si>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</si>
  <si>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</si>
  <si>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</si>
  <si>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</si>
  <si>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</si>
  <si>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</si>
  <si>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</si>
  <si>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</si>
  <si>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</si>
  <si>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</si>
  <si>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</si>
  <si>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</si>
  <si>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</si>
  <si>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</si>
  <si>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</si>
  <si>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</si>
  <si>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</si>
  <si>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</si>
  <si>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</si>
  <si>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</si>
  <si>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</si>
  <si>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</si>
  <si>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</si>
  <si>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</si>
  <si>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</si>
  <si>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</si>
  <si>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</si>
  <si>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</si>
  <si>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</si>
  <si>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</si>
  <si>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</si>
  <si>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</si>
  <si>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</si>
  <si>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</si>
  <si>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</si>
  <si>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</si>
  <si>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</si>
  <si>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</si>
  <si>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</si>
  <si>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</si>
  <si>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</si>
  <si>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</si>
  <si>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</si>
  <si>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</si>
  <si>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</si>
  <si>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</si>
  <si>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</si>
  <si>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</si>
  <si>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</si>
  <si>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</si>
  <si>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</si>
  <si>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</si>
  <si>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</si>
  <si>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</si>
  <si>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</si>
  <si>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</si>
  <si>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</si>
  <si>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</si>
  <si>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</si>
  <si>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</si>
  <si>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</si>
  <si>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</si>
  <si>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</si>
  <si>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</si>
  <si>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</si>
  <si>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</si>
  <si>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</si>
  <si>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</si>
  <si>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</si>
  <si>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</si>
  <si>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</si>
  <si>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</si>
  <si>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</si>
  <si>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</si>
  <si>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</si>
  <si>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</si>
  <si>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</si>
  <si>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</si>
  <si>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</si>
  <si>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</si>
  <si>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</si>
  <si>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</si>
  <si>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</si>
  <si>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</si>
  <si>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</si>
  <si>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</si>
  <si>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</si>
  <si>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</si>
  <si>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</si>
  <si>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</si>
  <si>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</si>
  <si>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</si>
  <si>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</si>
  <si>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</si>
  <si>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</si>
  <si>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</si>
  <si>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</si>
  <si>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</si>
  <si>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</si>
  <si>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</si>
  <si>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</si>
  <si>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</si>
  <si>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</si>
  <si>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</si>
  <si>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</si>
  <si>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</si>
  <si>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</si>
  <si>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</si>
  <si>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</si>
  <si>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</si>
  <si>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</si>
  <si>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</si>
  <si>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</si>
  <si>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</si>
  <si>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</si>
  <si>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</si>
  <si>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</si>
  <si>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</si>
  <si>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</si>
  <si>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</si>
  <si>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</si>
  <si>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</si>
  <si>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</si>
  <si>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</si>
  <si>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</si>
  <si>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</si>
  <si>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</si>
  <si>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</si>
  <si>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</si>
  <si>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</si>
  <si>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</si>
  <si>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</si>
  <si>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</si>
  <si>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</si>
  <si>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</si>
  <si>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</si>
  <si>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</si>
  <si>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</si>
  <si>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</si>
  <si>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</si>
  <si>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</si>
  <si>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</si>
  <si>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</si>
  <si>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</si>
  <si>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</si>
  <si>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</si>
  <si>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</si>
  <si>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</si>
  <si>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</si>
  <si>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</si>
  <si>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</si>
  <si>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</si>
  <si>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</si>
  <si>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</si>
  <si>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</si>
  <si>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</si>
  <si>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</si>
  <si>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</si>
  <si>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</si>
  <si>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</si>
  <si>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</si>
  <si>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</si>
  <si>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</si>
  <si>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</si>
  <si>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</si>
  <si>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</si>
  <si>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</si>
  <si>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</si>
  <si>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</si>
  <si>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</si>
  <si>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</si>
  <si>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</si>
  <si>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</si>
  <si>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</si>
  <si>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</si>
  <si>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</si>
  <si>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</si>
  <si>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</si>
  <si>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</si>
  <si>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</si>
  <si>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</si>
  <si>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</si>
  <si>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</si>
  <si>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</si>
  <si>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</si>
  <si>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</si>
  <si>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</si>
  <si>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</si>
  <si>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</si>
  <si>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</si>
  <si>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</si>
  <si>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</si>
  <si>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</si>
  <si>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</si>
  <si>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</si>
  <si>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</si>
  <si>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</si>
  <si>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</si>
  <si>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</si>
  <si>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</si>
  <si>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</si>
  <si>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</si>
  <si>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</si>
  <si>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</si>
  <si>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</si>
  <si>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</si>
  <si>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</si>
  <si>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</si>
  <si>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</si>
  <si>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</si>
  <si>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</si>
  <si>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</si>
  <si>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</si>
  <si>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</si>
  <si>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</si>
  <si>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</si>
  <si>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</si>
  <si>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</si>
  <si>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</si>
  <si>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</si>
  <si>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</si>
  <si>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</si>
  <si>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</si>
  <si>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</si>
  <si>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</si>
  <si>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</si>
  <si>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</si>
  <si>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</si>
  <si>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</si>
  <si>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</si>
  <si>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</si>
  <si>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</si>
  <si>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</si>
  <si>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</si>
  <si>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</si>
  <si>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</si>
  <si>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</si>
  <si>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</si>
  <si>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</si>
  <si>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</si>
  <si>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</si>
  <si>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</si>
  <si>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</si>
  <si>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</si>
  <si>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</si>
  <si>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</si>
  <si>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</si>
  <si>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</si>
  <si>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</si>
  <si>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</si>
  <si>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</si>
  <si>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</si>
  <si>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</si>
  <si>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</si>
  <si>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</si>
  <si>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</si>
  <si>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</si>
  <si>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</si>
  <si>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</si>
  <si>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</si>
  <si>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</si>
  <si>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</si>
  <si>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</si>
  <si>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</si>
  <si>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</si>
  <si>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</si>
  <si>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</si>
  <si>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</si>
  <si>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</si>
  <si>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</si>
  <si>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</si>
  <si>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</si>
  <si>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</si>
  <si>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</si>
  <si>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</si>
  <si>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</si>
  <si>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</si>
  <si>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</si>
  <si>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</si>
  <si>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</si>
  <si>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</si>
  <si>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</si>
  <si>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</si>
  <si>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</si>
  <si>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</si>
  <si>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</si>
  <si>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</si>
  <si>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</si>
  <si>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</si>
  <si>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</si>
  <si>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</si>
  <si>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</si>
  <si>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</si>
  <si>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</si>
  <si>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</si>
  <si>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</si>
  <si>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</si>
  <si>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</si>
  <si>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</si>
  <si>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</si>
  <si>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</si>
  <si>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</si>
  <si>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</si>
  <si>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</si>
  <si>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</si>
  <si>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</si>
  <si>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</si>
  <si>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</si>
  <si>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</si>
  <si>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</si>
  <si>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</si>
  <si>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</si>
  <si>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</si>
  <si>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</si>
  <si>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</si>
  <si>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</si>
  <si>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</si>
  <si>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</si>
  <si>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</si>
  <si>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</si>
  <si>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</si>
  <si>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</si>
  <si>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</si>
  <si>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</si>
  <si>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</si>
  <si>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</si>
  <si>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</si>
  <si>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</si>
  <si>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</si>
  <si>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</si>
  <si>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</si>
  <si>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</si>
  <si>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</si>
  <si>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</si>
  <si>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</si>
  <si>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</si>
  <si>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</si>
  <si>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</si>
  <si>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</si>
  <si>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</si>
  <si>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</si>
  <si>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</si>
  <si>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</si>
  <si>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</si>
  <si>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</si>
  <si>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</si>
  <si>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</si>
  <si>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</si>
  <si>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</si>
  <si>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</si>
  <si>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</si>
  <si>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</si>
  <si>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</si>
  <si>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</si>
  <si>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</si>
  <si>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</si>
  <si>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</si>
  <si>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</si>
  <si>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</si>
  <si>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</si>
  <si>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</si>
  <si>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</si>
  <si>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</si>
  <si>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</si>
  <si>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</si>
  <si>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</si>
  <si>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</si>
  <si>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</si>
  <si>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</si>
  <si>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</si>
  <si>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</si>
  <si>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</si>
  <si>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</si>
  <si>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</si>
  <si>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</si>
  <si>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</si>
  <si>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</si>
  <si>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</si>
  <si>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</si>
  <si>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</si>
  <si>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</si>
  <si>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</si>
  <si>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</si>
  <si>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</si>
  <si>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</si>
  <si>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</si>
  <si>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</si>
  <si>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</si>
  <si>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</si>
  <si>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</si>
  <si>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</si>
  <si>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</si>
  <si>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</si>
  <si>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</si>
  <si>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</si>
  <si>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</si>
  <si>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</si>
  <si>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</si>
  <si>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</si>
  <si>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</si>
  <si>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</si>
  <si>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</si>
  <si>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</si>
  <si>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</si>
  <si>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</si>
  <si>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</si>
  <si>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</si>
  <si>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</si>
  <si>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</si>
  <si>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</si>
  <si>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</si>
  <si>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</si>
  <si>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</si>
  <si>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</si>
  <si>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</si>
  <si>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</si>
  <si>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</si>
  <si>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</si>
  <si>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</si>
  <si>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</si>
  <si>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</si>
  <si>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</si>
  <si>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</si>
  <si>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</si>
  <si>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</si>
  <si>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</si>
  <si>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</si>
  <si>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</si>
  <si>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</si>
  <si>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</si>
  <si>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</si>
  <si>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</si>
  <si>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</si>
  <si>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</si>
  <si>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</si>
  <si>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</si>
  <si>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</si>
  <si>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</si>
  <si>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</si>
  <si>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</si>
  <si>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</si>
  <si>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</si>
  <si>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</si>
  <si>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</si>
  <si>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</si>
  <si>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</si>
  <si>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</si>
  <si>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</si>
  <si>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</si>
  <si>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</si>
  <si>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</si>
  <si>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</si>
  <si>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</si>
  <si>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</si>
  <si>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</si>
  <si>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</si>
  <si>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</si>
  <si>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</si>
  <si>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</si>
  <si>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</si>
  <si>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</si>
  <si>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</si>
  <si>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</si>
  <si>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</si>
  <si>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</si>
  <si>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</si>
  <si>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</si>
  <si>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</si>
  <si>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</si>
  <si>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</si>
  <si>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</si>
  <si>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</si>
  <si>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</si>
  <si>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</si>
  <si>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</si>
  <si>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</si>
  <si>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</si>
  <si>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</si>
  <si>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</si>
  <si>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</si>
  <si>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</si>
  <si>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</si>
  <si>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</si>
  <si>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</si>
  <si>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</si>
  <si>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</si>
  <si>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</si>
  <si>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</si>
  <si>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</si>
  <si>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</si>
  <si>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</si>
  <si>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</si>
  <si>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</si>
  <si>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</si>
  <si>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</si>
  <si>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</si>
  <si>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</si>
  <si>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</si>
  <si>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</si>
  <si>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</si>
  <si>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</si>
  <si>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</si>
  <si>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</si>
  <si>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</si>
  <si>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</si>
  <si>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</si>
  <si>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</si>
  <si>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</si>
  <si>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</si>
  <si>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</si>
  <si>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</si>
  <si>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</si>
  <si>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</si>
  <si>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</si>
  <si>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</si>
  <si>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</si>
  <si>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</si>
  <si>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</si>
  <si>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</si>
  <si>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</si>
  <si>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</si>
  <si>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</si>
  <si>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</si>
  <si>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</si>
  <si>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</si>
  <si>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</si>
  <si>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</si>
  <si>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</si>
  <si>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</si>
  <si>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</si>
  <si>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</si>
  <si>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</si>
  <si>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</si>
  <si>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</si>
  <si>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</si>
  <si>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</si>
  <si>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</si>
  <si>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</si>
  <si>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</si>
  <si>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</si>
  <si>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</si>
  <si>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</si>
  <si>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</si>
  <si>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</si>
  <si>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</si>
  <si>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</si>
  <si>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</si>
  <si>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</si>
  <si>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</si>
  <si>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</si>
  <si>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</si>
  <si>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</si>
  <si>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</si>
  <si>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</si>
  <si>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</si>
  <si>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</si>
  <si>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</si>
  <si>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</si>
  <si>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</si>
  <si>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</si>
  <si>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</si>
  <si>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</si>
  <si>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</si>
  <si>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</si>
  <si>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</si>
  <si>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</si>
  <si>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</si>
  <si>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</si>
  <si>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</si>
  <si>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</si>
  <si>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</si>
  <si>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</si>
  <si>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</si>
  <si>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</si>
  <si>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</si>
  <si>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</si>
  <si>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</si>
  <si>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</si>
  <si>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</si>
  <si>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</si>
  <si>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</si>
  <si>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</si>
  <si>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</si>
  <si>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</si>
  <si>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</si>
  <si>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</si>
  <si>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</si>
  <si>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</si>
  <si>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</si>
  <si>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</si>
  <si>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</si>
  <si>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</si>
  <si>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</si>
  <si>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</si>
  <si>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</si>
  <si>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</si>
  <si>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</si>
  <si>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</si>
  <si>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</si>
  <si>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</si>
  <si>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</si>
  <si>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</si>
  <si>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</si>
  <si>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</si>
  <si>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</si>
  <si>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</si>
  <si>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</si>
  <si>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</si>
  <si>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</si>
  <si>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</si>
  <si>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</si>
  <si>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</si>
  <si>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</si>
  <si>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</si>
  <si>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</si>
  <si>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</si>
  <si>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</si>
  <si>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</si>
  <si>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</si>
  <si>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</si>
  <si>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</si>
  <si>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</si>
  <si>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</si>
  <si>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</si>
  <si>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</si>
  <si>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</si>
  <si>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</si>
  <si>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</si>
  <si>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</si>
  <si>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</si>
  <si>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</si>
  <si>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</si>
  <si>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</si>
  <si>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</si>
  <si>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</si>
  <si>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</si>
  <si>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</si>
  <si>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</si>
  <si>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</si>
  <si>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</si>
  <si>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</si>
  <si>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</si>
  <si>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</si>
  <si>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</si>
  <si>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</si>
  <si>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</si>
  <si>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</si>
  <si>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</si>
  <si>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</si>
  <si>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</si>
  <si>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</si>
  <si>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</si>
  <si>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</si>
  <si>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</si>
  <si>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</si>
  <si>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</si>
  <si>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</si>
  <si>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</si>
  <si>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</si>
  <si>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</si>
  <si>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</si>
  <si>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</si>
  <si>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</si>
  <si>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</si>
  <si>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</si>
  <si>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</si>
  <si>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</si>
  <si>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</si>
  <si>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</si>
  <si>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</si>
  <si>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</si>
  <si>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</si>
  <si>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</si>
  <si>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</si>
  <si>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</si>
  <si>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</si>
  <si>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</si>
  <si>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</si>
  <si>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</si>
  <si>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</si>
  <si>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</si>
  <si>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</si>
  <si>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</si>
  <si>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</si>
  <si>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</si>
  <si>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</si>
  <si>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</si>
  <si>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</si>
  <si>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</si>
  <si>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</si>
  <si>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</si>
  <si>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</si>
  <si>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</si>
  <si>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</si>
  <si>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</si>
  <si>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</si>
  <si>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</si>
  <si>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</si>
  <si>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</si>
  <si>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</si>
  <si>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</si>
  <si>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</si>
  <si>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</si>
  <si>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</si>
  <si>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</si>
  <si>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</si>
  <si>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</si>
  <si>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</si>
  <si>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</si>
  <si>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</si>
  <si>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</si>
  <si>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</si>
  <si>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</si>
  <si>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</si>
  <si>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</si>
  <si>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</si>
  <si>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</si>
  <si>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</si>
  <si>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</si>
  <si>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</si>
  <si>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</si>
  <si>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</si>
  <si>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</si>
  <si>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</si>
  <si>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</si>
  <si>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</si>
  <si>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</si>
  <si>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</si>
  <si>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</si>
  <si>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</si>
  <si>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</si>
  <si>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</si>
  <si>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</si>
  <si>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</si>
  <si>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</si>
  <si>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</si>
  <si>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</si>
  <si>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</si>
  <si>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</si>
  <si>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</si>
  <si>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</si>
  <si>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</si>
  <si>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</si>
  <si>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</si>
  <si>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</si>
  <si>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</si>
  <si>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</si>
  <si>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</si>
  <si>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</si>
  <si>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</si>
  <si>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</si>
  <si>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</si>
  <si>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</si>
  <si>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</si>
  <si>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</si>
  <si>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</si>
  <si>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</si>
  <si>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</si>
  <si>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</si>
  <si>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</si>
  <si>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</si>
  <si>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</si>
  <si>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</si>
  <si>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</si>
  <si>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</si>
  <si>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</si>
  <si>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</si>
  <si>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</si>
  <si>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</si>
  <si>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</si>
  <si>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</si>
  <si>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</si>
  <si>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</si>
  <si>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</si>
  <si>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</si>
  <si>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</si>
  <si>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</si>
  <si>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</si>
  <si>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</si>
  <si>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</si>
  <si>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</si>
  <si>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</si>
  <si>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</si>
  <si>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</si>
  <si>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</si>
  <si>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</si>
  <si>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</si>
  <si>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</si>
  <si>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</si>
  <si>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</si>
  <si>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</si>
  <si>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</si>
  <si>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</si>
  <si>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</si>
  <si>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</si>
  <si>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</si>
  <si>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</si>
  <si>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</si>
  <si>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</si>
  <si>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</si>
  <si>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</si>
  <si>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</si>
  <si>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</si>
  <si>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</si>
  <si>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</si>
  <si>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</si>
  <si>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</si>
  <si>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</si>
  <si>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</si>
  <si>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</si>
  <si>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</si>
  <si>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</si>
  <si>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</si>
  <si>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</si>
  <si>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</si>
  <si>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</si>
  <si>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</si>
  <si>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</si>
  <si>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</si>
  <si>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</si>
  <si>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</si>
  <si>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</si>
  <si>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</si>
  <si>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</si>
  <si>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</si>
  <si>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</si>
  <si>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</si>
  <si>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</si>
  <si>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</si>
  <si>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</si>
  <si>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</si>
  <si>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</si>
  <si>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</si>
  <si>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</si>
  <si>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</si>
  <si>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</si>
  <si>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</si>
  <si>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</si>
  <si>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</si>
  <si>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</si>
  <si>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</si>
  <si>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</si>
  <si>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</si>
  <si>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</si>
  <si>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</si>
  <si>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</si>
  <si>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</si>
  <si>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</si>
  <si>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</si>
  <si>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</si>
  <si>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</si>
  <si>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</si>
  <si>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</si>
  <si>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</si>
  <si>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</si>
  <si>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</si>
  <si>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</si>
  <si>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</si>
  <si>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</si>
  <si>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</si>
  <si>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</si>
  <si>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</si>
  <si>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</si>
  <si>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</si>
  <si>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</si>
  <si>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</si>
  <si>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</si>
  <si>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</si>
  <si>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</si>
  <si>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</si>
  <si>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</si>
  <si>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</si>
  <si>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</si>
  <si>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</si>
  <si>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</si>
  <si>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</si>
  <si>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</si>
  <si>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</si>
  <si>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</si>
  <si>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</si>
  <si>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</si>
  <si>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</si>
  <si>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</si>
  <si>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</si>
  <si>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</si>
  <si>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</si>
  <si>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</si>
  <si>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</si>
  <si>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</si>
  <si>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</si>
  <si>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</si>
  <si>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</si>
  <si>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</si>
  <si>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</si>
  <si>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</si>
  <si>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</si>
  <si>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</si>
  <si>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</si>
  <si>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</si>
  <si>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</si>
  <si>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</si>
  <si>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</si>
  <si>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</si>
  <si>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</si>
  <si>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</si>
  <si>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</si>
  <si>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</si>
  <si>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</si>
  <si>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</si>
  <si>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</si>
  <si>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</si>
  <si>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</si>
  <si>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</si>
  <si>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</si>
  <si>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</si>
  <si>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</si>
  <si>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</si>
  <si>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</si>
  <si>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</si>
  <si>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</si>
  <si>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</si>
  <si>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</si>
  <si>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</si>
  <si>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</si>
  <si>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</si>
  <si>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</si>
  <si>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</si>
  <si>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</si>
  <si>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</si>
  <si>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</si>
  <si>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</si>
  <si>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</si>
  <si>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</si>
  <si>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</si>
  <si>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</si>
  <si>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</si>
  <si>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</si>
  <si>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</si>
  <si>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</si>
  <si>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</si>
  <si>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</si>
  <si>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</si>
  <si>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</si>
  <si>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</si>
  <si>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</si>
  <si>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</si>
  <si>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</si>
  <si>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</si>
  <si>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</si>
  <si>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</si>
  <si>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</si>
  <si>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</si>
  <si>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</si>
  <si>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</si>
  <si>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</si>
  <si>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</si>
  <si>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</si>
  <si>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</si>
  <si>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</si>
  <si>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</si>
  <si>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</si>
  <si>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</si>
  <si>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</si>
  <si>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</si>
  <si>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</si>
  <si>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</si>
  <si>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</si>
  <si>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</si>
  <si>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</si>
  <si>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</si>
  <si>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</si>
  <si>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</si>
  <si>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</si>
  <si>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</si>
  <si>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</si>
  <si>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</si>
  <si>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</si>
  <si>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</si>
  <si>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</si>
  <si>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</si>
  <si>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</si>
  <si>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</si>
  <si>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</si>
  <si>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</si>
  <si>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</si>
  <si>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</si>
  <si>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</si>
  <si>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</si>
  <si>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</si>
  <si>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</si>
  <si>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</si>
  <si>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</si>
  <si>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</si>
  <si>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</si>
  <si>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</si>
  <si>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</si>
  <si>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</si>
  <si>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</si>
  <si>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</si>
  <si>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</si>
  <si>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</si>
  <si>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</si>
  <si>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</si>
  <si>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</si>
  <si>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</si>
  <si>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</si>
  <si>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</si>
  <si>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</si>
  <si>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</si>
  <si>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</si>
  <si>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</si>
  <si>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</si>
  <si>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</si>
  <si>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</si>
  <si>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</si>
  <si>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</si>
  <si>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</si>
  <si>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</si>
  <si>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</si>
  <si>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</si>
  <si>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</si>
  <si>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</si>
  <si>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</si>
  <si>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</si>
  <si>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</si>
  <si>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</si>
  <si>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</si>
  <si>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</si>
  <si>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</si>
  <si>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</si>
  <si>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</si>
  <si>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</si>
  <si>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</si>
  <si>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</si>
  <si>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</si>
  <si>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</si>
  <si>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</si>
  <si>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</si>
  <si>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</si>
  <si>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</si>
  <si>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</si>
  <si>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</si>
  <si>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</si>
  <si>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</si>
  <si>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</si>
  <si>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</si>
  <si>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</si>
  <si>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</si>
  <si>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</si>
  <si>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</si>
  <si>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</si>
  <si>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</si>
  <si>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</si>
  <si>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</si>
  <si>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</si>
  <si>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</si>
  <si>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</si>
  <si>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</si>
  <si>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</si>
  <si>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</si>
  <si>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</si>
  <si>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</si>
  <si>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</si>
  <si>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</si>
  <si>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</si>
  <si>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</si>
  <si>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</si>
  <si>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</si>
  <si>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</si>
  <si>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</si>
  <si>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</si>
  <si>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</si>
  <si>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</si>
  <si>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</si>
  <si>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</si>
  <si>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</si>
  <si>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</si>
  <si>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</si>
  <si>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</si>
  <si>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</si>
  <si>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</si>
  <si>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</si>
  <si>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</si>
  <si>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</si>
  <si>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</si>
  <si>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</si>
  <si>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</si>
  <si>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</si>
  <si>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</si>
  <si>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</si>
  <si>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</si>
  <si>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</si>
  <si>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</si>
  <si>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</si>
  <si>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</si>
  <si>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</si>
  <si>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</si>
  <si>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</si>
  <si>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</si>
  <si>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</si>
  <si>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</si>
  <si>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</si>
  <si>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</si>
  <si>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</si>
  <si>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</si>
  <si>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</si>
  <si>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</si>
  <si>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</si>
  <si>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</si>
  <si>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</si>
  <si>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</si>
  <si>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</si>
  <si>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</si>
  <si>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</si>
  <si>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</si>
  <si>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</si>
  <si>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</si>
  <si>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</si>
  <si>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</si>
  <si>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</si>
  <si>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</si>
  <si>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</si>
  <si>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</si>
  <si>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</si>
  <si>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</si>
  <si>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</si>
  <si>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</si>
  <si>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</si>
  <si>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</si>
  <si>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</si>
  <si>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</si>
  <si>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</si>
  <si>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</si>
  <si>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</si>
  <si>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</si>
  <si>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</si>
  <si>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</si>
  <si>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</si>
  <si>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</si>
  <si>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</si>
  <si>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</si>
  <si>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</si>
  <si>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</si>
  <si>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</si>
  <si>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</si>
  <si>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</si>
  <si>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</si>
  <si>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</si>
  <si>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</si>
  <si>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</si>
  <si>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</si>
  <si>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</si>
  <si>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</si>
  <si>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</si>
  <si>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</si>
  <si>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</si>
  <si>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</si>
  <si>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</si>
  <si>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</si>
  <si>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</si>
  <si>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</si>
  <si>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</si>
  <si>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</si>
  <si>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</si>
  <si>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</si>
  <si>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</si>
  <si>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</si>
  <si>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</si>
  <si>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</si>
  <si>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</si>
  <si>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</si>
  <si>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</si>
  <si>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</si>
  <si>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</si>
  <si>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</si>
  <si>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</si>
  <si>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</si>
  <si>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</si>
  <si>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</si>
  <si>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</si>
  <si>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</si>
  <si>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</si>
  <si>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</si>
  <si>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</si>
  <si>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</si>
  <si>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</si>
  <si>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</si>
  <si>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</si>
  <si>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</si>
  <si>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</si>
  <si>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</si>
  <si>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</si>
  <si>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</si>
  <si>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</si>
  <si>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</si>
  <si>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</si>
  <si>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</si>
  <si>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</si>
  <si>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</si>
  <si>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</si>
  <si>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</si>
  <si>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</si>
  <si>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</si>
  <si>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</si>
  <si>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</si>
  <si>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</si>
  <si>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</si>
  <si>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</si>
  <si>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</si>
  <si>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</si>
  <si>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</si>
  <si>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</si>
  <si>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</si>
  <si>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</si>
  <si>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</si>
  <si>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</si>
  <si>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</si>
  <si>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</si>
  <si>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</si>
  <si>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</si>
  <si>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</si>
  <si>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</si>
  <si>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</si>
  <si>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</si>
  <si>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</si>
  <si>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</si>
  <si>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</si>
  <si>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</si>
  <si>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</si>
  <si>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</si>
  <si>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</si>
  <si>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</si>
  <si>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</si>
  <si>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</si>
  <si>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</si>
  <si>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</si>
  <si>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</si>
  <si>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</si>
  <si>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</si>
  <si>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</si>
  <si>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</si>
  <si>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</si>
  <si>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</si>
  <si>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</si>
  <si>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</si>
  <si>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</si>
  <si>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</si>
  <si>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</si>
  <si>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</si>
  <si>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</si>
  <si>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</si>
  <si>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</si>
  <si>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</si>
  <si>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</si>
  <si>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</si>
  <si>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</si>
  <si>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</si>
  <si>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</si>
  <si>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</si>
  <si>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</si>
  <si>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</si>
  <si>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</si>
  <si>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</si>
  <si>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</si>
  <si>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</si>
  <si>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</si>
  <si>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</si>
  <si>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</si>
  <si>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</si>
  <si>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</si>
  <si>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</si>
  <si>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</si>
  <si>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</si>
  <si>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</si>
  <si>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</si>
  <si>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</si>
  <si>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</si>
  <si>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</si>
  <si>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</si>
  <si>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</si>
  <si>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</si>
  <si>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</si>
  <si>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</si>
  <si>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</si>
  <si>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</si>
  <si>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</si>
  <si>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</si>
  <si>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</si>
  <si>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</si>
  <si>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</si>
  <si>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</si>
  <si>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</si>
  <si>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</si>
  <si>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</si>
  <si>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</si>
  <si>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</si>
  <si>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</si>
  <si>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</si>
  <si>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</si>
  <si>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</si>
  <si>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</si>
  <si>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</si>
  <si>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</si>
  <si>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</si>
  <si>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</si>
  <si>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</si>
  <si>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</si>
  <si>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</si>
  <si>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</si>
  <si>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</si>
  <si>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</si>
  <si>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</si>
  <si>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</si>
  <si>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</si>
  <si>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</si>
  <si>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</si>
  <si>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</si>
  <si>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</si>
  <si>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</si>
  <si>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</si>
  <si>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</si>
  <si>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</si>
  <si>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</si>
  <si>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</si>
  <si>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</si>
  <si>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</si>
  <si>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</si>
  <si>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</si>
  <si>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</si>
  <si>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</si>
  <si>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</si>
  <si>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</si>
  <si>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</si>
  <si>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</si>
  <si>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</si>
  <si>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</si>
  <si>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</si>
  <si>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</si>
  <si>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</si>
  <si>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</si>
  <si>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</si>
  <si>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</si>
  <si>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</si>
  <si>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</si>
  <si>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</si>
  <si>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</si>
  <si>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</si>
  <si>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</si>
  <si>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</si>
  <si>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</si>
  <si>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</si>
  <si>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</si>
  <si>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</si>
  <si>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</si>
  <si>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</si>
  <si>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</si>
  <si>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</si>
  <si>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</si>
  <si>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</si>
  <si>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</si>
  <si>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</si>
  <si>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</si>
  <si>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</si>
  <si>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</si>
  <si>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</si>
  <si>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</si>
  <si>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</si>
  <si>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</si>
  <si>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</si>
  <si>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</si>
  <si>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</si>
  <si>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</si>
  <si>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</si>
  <si>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</si>
  <si>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</si>
  <si>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</si>
  <si>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</si>
  <si>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</si>
  <si>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</si>
  <si>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</si>
  <si>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</si>
  <si>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</si>
  <si>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</si>
  <si>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</si>
  <si>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</si>
  <si>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</si>
  <si>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</si>
  <si>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</si>
  <si>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</si>
  <si>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</si>
  <si>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</si>
  <si>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</si>
  <si>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</si>
  <si>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</si>
  <si>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</si>
  <si>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</si>
  <si>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</si>
  <si>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</si>
  <si>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</si>
  <si>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</si>
  <si>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</si>
  <si>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</si>
  <si>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</si>
  <si>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</si>
  <si>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</si>
  <si>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</si>
  <si>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</si>
  <si>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</si>
  <si>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</si>
  <si>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</si>
  <si>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</si>
  <si>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</si>
  <si>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</si>
  <si>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</si>
  <si>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</si>
  <si>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</si>
  <si>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</si>
  <si>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</si>
  <si>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</si>
  <si>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</si>
  <si>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</si>
  <si>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</si>
  <si>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</si>
  <si>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</si>
  <si>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</si>
  <si>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</si>
  <si>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</si>
  <si>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</si>
  <si>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</si>
  <si>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</si>
  <si>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</si>
  <si>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</si>
  <si>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</si>
  <si>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</si>
  <si>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</si>
  <si>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</si>
  <si>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</si>
  <si>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</si>
  <si>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</si>
  <si>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</si>
  <si>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</si>
  <si>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</si>
  <si>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</si>
  <si>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</si>
  <si>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</si>
  <si>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</si>
  <si>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</si>
  <si>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</si>
  <si>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</si>
  <si>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</si>
  <si>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</si>
  <si>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</si>
  <si>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</si>
  <si>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</si>
  <si>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</si>
  <si>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</si>
  <si>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</si>
  <si>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</si>
  <si>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</si>
  <si>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</si>
  <si>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</si>
  <si>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</si>
  <si>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</si>
  <si>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</si>
  <si>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</si>
  <si>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</si>
  <si>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</si>
  <si>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</si>
  <si>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</si>
  <si>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</si>
  <si>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</si>
  <si>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</si>
  <si>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</si>
  <si>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</si>
  <si>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</si>
  <si>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</si>
  <si>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</si>
  <si>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</si>
  <si>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</si>
  <si>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</si>
  <si>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</si>
  <si>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</si>
  <si>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</si>
  <si>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</si>
  <si>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</si>
  <si>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</si>
  <si>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</si>
  <si>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</si>
  <si>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</si>
  <si>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</si>
  <si>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</si>
  <si>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</si>
  <si>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</si>
  <si>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</si>
  <si>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</si>
  <si>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</si>
  <si>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</si>
  <si>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</si>
  <si>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</si>
  <si>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</si>
  <si>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</si>
  <si>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</si>
  <si>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</si>
  <si>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</si>
  <si>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</si>
  <si>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</si>
  <si>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</si>
  <si>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</si>
  <si>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</si>
  <si>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</si>
  <si>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</si>
  <si>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</si>
  <si>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</si>
  <si>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</si>
  <si>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</si>
  <si>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</si>
  <si>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</si>
  <si>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</si>
  <si>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</si>
  <si>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</si>
  <si>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</si>
  <si>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</si>
  <si>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</si>
  <si>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</si>
  <si>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</si>
  <si>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</si>
  <si>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</si>
  <si>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</si>
  <si>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</si>
  <si>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</si>
  <si>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</si>
  <si>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</si>
  <si>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</si>
  <si>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</si>
  <si>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</si>
  <si>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</si>
  <si>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</si>
  <si>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</si>
  <si>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</si>
  <si>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</si>
  <si>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</si>
  <si>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</si>
  <si>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</si>
  <si>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</si>
  <si>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</si>
  <si>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</si>
  <si>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</si>
  <si>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</si>
  <si>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</si>
  <si>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</si>
  <si>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</si>
  <si>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</si>
  <si>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</si>
  <si>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</si>
  <si>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</si>
  <si>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</si>
  <si>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</si>
  <si>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</si>
  <si>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</si>
  <si>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</si>
  <si>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</si>
  <si>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</si>
  <si>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</si>
  <si>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</si>
  <si>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</si>
  <si>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</si>
  <si>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</si>
  <si>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</si>
  <si>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</si>
  <si>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</si>
  <si>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</si>
  <si>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</si>
  <si>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</si>
  <si>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</si>
  <si>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</si>
  <si>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</si>
  <si>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</si>
  <si>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</si>
  <si>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</si>
  <si>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</si>
  <si>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</si>
  <si>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</si>
  <si>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</si>
  <si>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</si>
  <si>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</si>
  <si>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</si>
  <si>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</si>
  <si>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</si>
  <si>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</si>
  <si>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</si>
  <si>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</si>
  <si>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</si>
  <si>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</si>
  <si>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</si>
  <si>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</si>
  <si>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</si>
  <si>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</si>
  <si>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</si>
  <si>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</si>
  <si>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</si>
  <si>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</si>
  <si>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</si>
  <si>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</si>
  <si>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</si>
  <si>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</si>
  <si>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</si>
  <si>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</si>
  <si>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</si>
  <si>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</si>
  <si>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</si>
  <si>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</si>
  <si>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</si>
  <si>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</si>
  <si>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</si>
  <si>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</si>
  <si>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</si>
  <si>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</si>
  <si>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</si>
  <si>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</si>
  <si>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</si>
  <si>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</si>
  <si>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</si>
  <si>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</si>
  <si>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</si>
  <si>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</si>
  <si>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</si>
  <si>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</si>
  <si>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</si>
  <si>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</si>
  <si>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</si>
  <si>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</si>
  <si>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</si>
  <si>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</si>
  <si>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</si>
  <si>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</si>
  <si>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</si>
  <si>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</si>
  <si>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</si>
  <si>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</si>
  <si>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</si>
  <si>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</si>
  <si>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</si>
  <si>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</si>
  <si>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</si>
  <si>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</si>
  <si>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</si>
  <si>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</si>
  <si>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</si>
  <si>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</si>
  <si>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</si>
  <si>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</si>
  <si>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</si>
  <si>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</si>
  <si>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</si>
  <si>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</si>
  <si>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</si>
  <si>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</si>
  <si>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</si>
  <si>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</si>
  <si>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</si>
  <si>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</si>
  <si>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</si>
  <si>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</si>
  <si>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</si>
  <si>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</si>
  <si>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</si>
  <si>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</si>
  <si>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</si>
  <si>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</si>
  <si>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</si>
  <si>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</si>
  <si>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</si>
  <si>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</si>
  <si>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</si>
  <si>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</si>
  <si>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</si>
  <si>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</si>
  <si>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</si>
  <si>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</si>
  <si>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</si>
  <si>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</si>
  <si>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</si>
  <si>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</si>
  <si>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</si>
  <si>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</si>
  <si>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</si>
  <si>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</si>
  <si>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</si>
  <si>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</si>
  <si>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</si>
  <si>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</si>
  <si>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</si>
  <si>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</si>
  <si>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</si>
  <si>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</si>
  <si>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</si>
  <si>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</si>
  <si>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</si>
  <si>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</si>
  <si>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</si>
  <si>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</si>
  <si>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</si>
  <si>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</si>
  <si>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</si>
  <si>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</si>
  <si>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</si>
  <si>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</si>
  <si>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</si>
  <si>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</si>
  <si>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</si>
  <si>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</si>
  <si>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</si>
  <si>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</si>
  <si>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</si>
  <si>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</si>
  <si>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</si>
  <si>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</si>
  <si>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</si>
  <si>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</si>
  <si>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</si>
  <si>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</si>
  <si>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</si>
  <si>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</si>
  <si>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</si>
  <si>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</si>
  <si>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</si>
  <si>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</si>
  <si>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</si>
  <si>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</si>
  <si>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</si>
  <si>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</si>
  <si>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</si>
  <si>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</si>
  <si>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</si>
  <si>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</si>
  <si>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</si>
  <si>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</si>
  <si>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</si>
  <si>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</si>
  <si>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</si>
  <si>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</si>
  <si>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</si>
  <si>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</si>
  <si>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</si>
  <si>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</si>
  <si>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</si>
  <si>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</si>
  <si>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</si>
  <si>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</si>
  <si>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</si>
  <si>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</si>
  <si>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</si>
  <si>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</si>
  <si>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</si>
  <si>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</si>
  <si>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</si>
  <si>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</si>
  <si>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</si>
  <si>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</si>
  <si>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</si>
  <si>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</si>
  <si>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</si>
  <si>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</si>
  <si>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</si>
  <si>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</si>
  <si>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</si>
  <si>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</si>
  <si>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</si>
  <si>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</si>
  <si>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</si>
  <si>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</si>
  <si>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</si>
  <si>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</si>
  <si>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</si>
  <si>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</si>
  <si>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</si>
  <si>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</si>
  <si>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</si>
  <si>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</si>
  <si>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</si>
  <si>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</si>
  <si>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</si>
  <si>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</si>
  <si>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</si>
  <si>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</si>
  <si>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</si>
  <si>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</si>
  <si>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</si>
  <si>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</si>
  <si>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</si>
  <si>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</si>
  <si>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</si>
  <si>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</si>
  <si>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</si>
  <si>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</si>
  <si>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</si>
  <si>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</si>
  <si>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</si>
  <si>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</si>
  <si>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</si>
  <si>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</si>
  <si>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</si>
  <si>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</si>
  <si>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</si>
  <si>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</si>
  <si>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</si>
  <si>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</si>
  <si>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</si>
  <si>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</si>
  <si>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</si>
  <si>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</si>
  <si>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</si>
  <si>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</si>
  <si>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</si>
  <si>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</si>
  <si>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</si>
  <si>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</si>
  <si>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</si>
  <si>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</si>
  <si>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</si>
  <si>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</si>
  <si>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</si>
  <si>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</si>
  <si>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</si>
  <si>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</si>
  <si>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</si>
  <si>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</si>
  <si>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</si>
  <si>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</si>
  <si>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</si>
  <si>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</si>
  <si>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</si>
  <si>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</si>
  <si>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</si>
  <si>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</si>
  <si>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</si>
  <si>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</si>
  <si>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</si>
  <si>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</si>
  <si>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</si>
  <si>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</si>
  <si>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</si>
  <si>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</si>
  <si>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</si>
  <si>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</si>
  <si>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</si>
  <si>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</si>
  <si>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</si>
  <si>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</si>
  <si>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</si>
  <si>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</si>
  <si>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</si>
  <si>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</si>
  <si>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</si>
  <si>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</si>
  <si>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</si>
  <si>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</si>
  <si>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</si>
  <si>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</si>
  <si>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</si>
  <si>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</si>
  <si>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</si>
  <si>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</si>
  <si>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</si>
  <si>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</si>
  <si>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</si>
  <si>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</si>
  <si>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</si>
  <si>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</si>
  <si>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</si>
  <si>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</si>
  <si>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</si>
  <si>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</si>
  <si>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</si>
  <si>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</si>
  <si>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</si>
  <si>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</si>
  <si>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</si>
  <si>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</si>
  <si>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</si>
  <si>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</si>
  <si>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</si>
  <si>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</si>
  <si>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</si>
  <si>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</si>
  <si>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</si>
  <si>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</si>
  <si>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</si>
  <si>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</si>
  <si>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</si>
  <si>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</si>
  <si>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</si>
  <si>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</si>
  <si>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</si>
  <si>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</si>
  <si>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</si>
  <si>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</si>
  <si>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</si>
  <si>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</si>
  <si>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</si>
  <si>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</si>
  <si>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</si>
  <si>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</si>
  <si>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</si>
  <si>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</si>
  <si>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</si>
  <si>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</si>
  <si>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</si>
  <si>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</si>
  <si>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</si>
  <si>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</si>
  <si>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</si>
  <si>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</si>
  <si>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</si>
  <si>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</si>
  <si>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</si>
  <si>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</si>
  <si>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</si>
  <si>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</si>
  <si>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</si>
  <si>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</si>
  <si>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</si>
  <si>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</si>
  <si>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</si>
  <si>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</si>
  <si>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</si>
  <si>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</si>
  <si>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</si>
  <si>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</si>
  <si>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</si>
  <si>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</si>
  <si>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</si>
  <si>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</si>
  <si>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</si>
  <si>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</si>
  <si>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</si>
  <si>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</si>
  <si>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</si>
  <si>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</si>
  <si>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</si>
  <si>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</si>
  <si>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</si>
  <si>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</si>
  <si>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</si>
  <si>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</si>
  <si>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</si>
  <si>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</si>
  <si>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</si>
  <si>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</si>
  <si>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</si>
  <si>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</si>
  <si>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</si>
  <si>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</si>
  <si>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</si>
  <si>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</si>
  <si>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</si>
  <si>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</si>
  <si>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</si>
  <si>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</si>
  <si>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</si>
  <si>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</si>
  <si>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</si>
  <si>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</si>
  <si>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</si>
  <si>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</si>
  <si>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</si>
  <si>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</si>
  <si>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</si>
  <si>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</si>
  <si>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</si>
  <si>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</si>
  <si>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</si>
  <si>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</si>
  <si>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</si>
  <si>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</si>
  <si>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</si>
  <si>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</si>
  <si>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</si>
  <si>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</si>
  <si>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</si>
  <si>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</si>
  <si>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</si>
  <si>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</si>
  <si>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</si>
  <si>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</si>
  <si>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</si>
  <si>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</si>
  <si>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</si>
  <si>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</si>
  <si>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</si>
  <si>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</si>
  <si>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</si>
  <si>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</si>
  <si>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</si>
  <si>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</si>
  <si>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</si>
  <si>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</si>
  <si>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</si>
  <si>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</si>
  <si>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</si>
  <si>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</si>
  <si>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</si>
  <si>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</si>
  <si>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</si>
  <si>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</si>
  <si>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</si>
  <si>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</si>
  <si>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</si>
  <si>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</si>
  <si>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</si>
  <si>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</si>
  <si>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</si>
  <si>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</si>
  <si>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</si>
  <si>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</si>
  <si>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</si>
  <si>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</si>
  <si>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</si>
  <si>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</si>
  <si>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</si>
  <si>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</si>
  <si>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</si>
  <si>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</si>
  <si>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</si>
  <si>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</si>
  <si>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</si>
  <si>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</si>
  <si>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</si>
  <si>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</si>
  <si>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</si>
  <si>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</si>
  <si>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</si>
  <si>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</si>
  <si>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</si>
  <si>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</si>
  <si>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</si>
  <si>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</si>
  <si>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</si>
  <si>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</si>
  <si>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</si>
  <si>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</si>
  <si>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</si>
  <si>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</si>
  <si>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</si>
  <si>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</si>
  <si>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</si>
  <si>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</si>
  <si>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</si>
  <si>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</si>
  <si>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</si>
  <si>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</si>
  <si>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</si>
  <si>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</si>
  <si>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</si>
  <si>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</si>
  <si>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</si>
  <si>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</si>
  <si>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</si>
  <si>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</si>
  <si>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</si>
  <si>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</si>
  <si>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</si>
  <si>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</si>
  <si>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</si>
  <si>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</si>
  <si>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</si>
  <si>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</si>
  <si>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</si>
  <si>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</si>
  <si>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</si>
  <si>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</si>
  <si>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</si>
  <si>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</si>
  <si>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</si>
  <si>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</si>
  <si>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</si>
  <si>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</si>
  <si>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</si>
  <si>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</si>
  <si>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</si>
  <si>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</si>
  <si>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</si>
  <si>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</si>
  <si>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</si>
  <si>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</si>
  <si>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</si>
  <si>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</si>
  <si>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</si>
  <si>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</si>
  <si>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</si>
  <si>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</si>
  <si>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</si>
  <si>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</si>
  <si>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</si>
  <si>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</si>
  <si>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</si>
  <si>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</si>
  <si>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</si>
  <si>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</si>
  <si>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</si>
  <si>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</si>
  <si>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</si>
  <si>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</si>
  <si>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</si>
  <si>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</si>
  <si>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</si>
  <si>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</si>
  <si>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</si>
  <si>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</si>
  <si>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</si>
  <si>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</si>
  <si>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</si>
  <si>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</si>
  <si>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</si>
  <si>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</si>
  <si>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</si>
  <si>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</si>
  <si>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</si>
  <si>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</si>
  <si>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</si>
  <si>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</si>
  <si>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</si>
  <si>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</si>
  <si>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</si>
  <si>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</si>
  <si>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</si>
  <si>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</si>
  <si>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</si>
  <si>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</si>
  <si>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</si>
  <si>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</si>
  <si>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</si>
  <si>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</si>
  <si>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</si>
  <si>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</si>
  <si>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</si>
  <si>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</si>
  <si>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</si>
  <si>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</si>
  <si>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</si>
  <si>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</si>
  <si>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</si>
  <si>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</si>
  <si>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</si>
  <si>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</si>
  <si>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</si>
  <si>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</si>
  <si>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</si>
  <si>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</si>
  <si>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</si>
  <si>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</si>
  <si>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</si>
  <si>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</si>
  <si>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</si>
  <si>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</si>
  <si>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</si>
  <si>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</si>
  <si>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</si>
  <si>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</si>
  <si>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</si>
  <si>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</si>
  <si>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</si>
  <si>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</si>
  <si>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</si>
  <si>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</si>
  <si>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</si>
  <si>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</si>
  <si>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</si>
  <si>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</si>
  <si>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</si>
  <si>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</si>
  <si>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</si>
  <si>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</si>
  <si>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</si>
  <si>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</si>
  <si>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</si>
  <si>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</si>
  <si>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</si>
  <si>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</si>
  <si>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</si>
  <si>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</si>
  <si>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</si>
  <si>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</si>
  <si>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</si>
  <si>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</si>
  <si>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</si>
  <si>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</si>
  <si>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</si>
  <si>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</si>
  <si>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</si>
  <si>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</si>
  <si>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</si>
  <si>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</si>
  <si>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</si>
  <si>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</si>
  <si>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</si>
  <si>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</si>
  <si>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</si>
  <si>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</si>
  <si>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</si>
  <si>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</si>
  <si>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</si>
  <si>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</si>
  <si>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</si>
  <si>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</si>
  <si>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</si>
  <si>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</si>
  <si>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</si>
  <si>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</si>
  <si>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</si>
  <si>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</si>
  <si>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</si>
  <si>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</si>
  <si>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</si>
  <si>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</si>
  <si>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</si>
  <si>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</si>
  <si>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</si>
  <si>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</si>
  <si>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</si>
  <si>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</si>
  <si>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</si>
  <si>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</si>
  <si>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</si>
  <si>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</si>
  <si>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</si>
  <si>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</si>
  <si>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</si>
  <si>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</si>
  <si>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</si>
  <si>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</si>
  <si>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</si>
  <si>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</si>
  <si>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</si>
  <si>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</si>
  <si>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</si>
  <si>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</si>
  <si>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</si>
  <si>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</si>
  <si>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</si>
  <si>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</si>
  <si>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</si>
  <si>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</si>
  <si>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</si>
  <si>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</si>
  <si>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</si>
  <si>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</si>
  <si>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</si>
  <si>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</si>
  <si>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</si>
  <si>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</si>
  <si>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</si>
  <si>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</si>
  <si>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</si>
  <si>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</si>
  <si>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</si>
  <si>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</si>
  <si>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</si>
  <si>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</si>
  <si>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</si>
  <si>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</si>
  <si>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</si>
  <si>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</si>
  <si>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</si>
  <si>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</si>
  <si>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</si>
  <si>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</si>
  <si>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</si>
  <si>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</si>
  <si>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</si>
  <si>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</si>
  <si>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</si>
  <si>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</si>
  <si>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</si>
  <si>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</si>
  <si>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</si>
  <si>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</si>
  <si>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</si>
  <si>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</si>
  <si>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</si>
  <si>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</si>
  <si>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</si>
  <si>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</si>
  <si>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</si>
  <si>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</si>
  <si>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</si>
  <si>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</si>
  <si>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</si>
  <si>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</si>
  <si>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</si>
  <si>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</si>
  <si>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</si>
  <si>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</si>
  <si>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</si>
  <si>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</si>
  <si>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</si>
  <si>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</si>
  <si>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</si>
  <si>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</si>
  <si>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</si>
  <si>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</si>
  <si>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</si>
  <si>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</si>
  <si>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</si>
  <si>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</si>
  <si>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</si>
  <si>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</si>
  <si>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</si>
  <si>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</si>
  <si>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</si>
  <si>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</si>
  <si>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</si>
  <si>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</si>
  <si>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</si>
  <si>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</si>
  <si>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</si>
  <si>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</si>
  <si>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</si>
  <si>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</si>
  <si>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</si>
  <si>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</si>
  <si>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</si>
  <si>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</si>
  <si>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</si>
  <si>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</si>
  <si>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</si>
  <si>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</si>
  <si>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</si>
  <si>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</si>
  <si>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</si>
  <si>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</si>
  <si>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</si>
  <si>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</si>
  <si>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</si>
  <si>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</si>
  <si>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</si>
  <si>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</si>
  <si>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</si>
  <si>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</si>
  <si>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</si>
  <si>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</si>
  <si>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</si>
  <si>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</si>
  <si>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</si>
  <si>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</si>
  <si>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</si>
  <si>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</si>
  <si>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</si>
  <si>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</si>
  <si>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</si>
  <si>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</si>
  <si>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</si>
  <si>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</si>
  <si>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</si>
  <si>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</si>
  <si>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</si>
  <si>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</si>
  <si>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</si>
  <si>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</si>
  <si>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</si>
  <si>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</si>
  <si>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</si>
  <si>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</si>
  <si>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</si>
  <si>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</si>
  <si>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</si>
  <si>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</si>
  <si>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</si>
  <si>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</si>
  <si>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</si>
  <si>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</si>
  <si>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</si>
  <si>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</si>
  <si>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</si>
  <si>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</si>
  <si>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</si>
  <si>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</si>
  <si>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</si>
  <si>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</si>
  <si>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</si>
  <si>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</si>
  <si>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</si>
  <si>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</si>
  <si>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</si>
  <si>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</si>
  <si>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</si>
  <si>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</si>
  <si>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</si>
  <si>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</si>
  <si>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</si>
  <si>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</si>
  <si>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</si>
  <si>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</si>
  <si>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</si>
  <si>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</si>
  <si>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</si>
  <si>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</si>
  <si>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</si>
  <si>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</si>
  <si>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</si>
  <si>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</si>
  <si>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</si>
  <si>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</si>
  <si>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</si>
  <si>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</si>
  <si>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</si>
  <si>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</si>
  <si>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</si>
  <si>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</si>
  <si>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</si>
  <si>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</si>
  <si>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</si>
  <si>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</si>
  <si>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</si>
  <si>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</si>
  <si>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</si>
  <si>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</si>
  <si>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</si>
  <si>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</si>
  <si>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</si>
  <si>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</si>
  <si>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</si>
  <si>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</si>
  <si>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</si>
  <si>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</si>
  <si>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</si>
  <si>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</si>
  <si>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</si>
  <si>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</si>
  <si>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</si>
  <si>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</si>
  <si>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</si>
  <si>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</si>
  <si>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</si>
  <si>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</si>
  <si>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</si>
  <si>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</si>
  <si>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</si>
  <si>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</si>
  <si>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</si>
  <si>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</si>
  <si>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</si>
  <si>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</si>
  <si>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</si>
  <si>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</si>
  <si>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</si>
  <si>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</si>
  <si>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</si>
  <si>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</si>
  <si>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</si>
  <si>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</si>
  <si>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</si>
  <si>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</si>
  <si>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</si>
  <si>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</si>
  <si>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</si>
  <si>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</si>
  <si>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</si>
  <si>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</si>
  <si>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</si>
  <si>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</si>
  <si>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</si>
  <si>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</si>
  <si>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</si>
  <si>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</si>
  <si>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</si>
  <si>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</si>
  <si>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</si>
  <si>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</si>
  <si>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</si>
  <si>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</si>
  <si>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</si>
  <si>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</si>
  <si>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</si>
  <si>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</si>
  <si>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</si>
  <si>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</si>
  <si>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</si>
  <si>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</si>
  <si>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</si>
  <si>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</si>
  <si>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</si>
  <si>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</si>
  <si>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</si>
  <si>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</si>
  <si>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</si>
  <si>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</si>
  <si>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</si>
  <si>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</si>
  <si>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</si>
  <si>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</si>
  <si>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</si>
  <si>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</si>
  <si>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</si>
  <si>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</si>
  <si>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</si>
  <si>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</si>
  <si>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</si>
  <si>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</si>
  <si>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</si>
  <si>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</si>
  <si>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</si>
  <si>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</si>
  <si>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</si>
  <si>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</si>
  <si>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</si>
  <si>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</si>
  <si>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</si>
  <si>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</si>
  <si>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</si>
  <si>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</si>
  <si>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</si>
  <si>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</si>
  <si>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</si>
  <si>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</si>
  <si>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</si>
  <si>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</si>
  <si>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</si>
  <si>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</si>
  <si>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</si>
  <si>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</si>
  <si>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</si>
  <si>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</si>
  <si>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</si>
  <si>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</si>
  <si>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</si>
  <si>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</si>
  <si>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</si>
  <si>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</si>
  <si>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</si>
  <si>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</si>
  <si>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</si>
  <si>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</si>
  <si>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</si>
  <si>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</si>
  <si>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</si>
  <si>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</si>
  <si>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</si>
  <si>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</si>
  <si>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</si>
  <si>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</si>
  <si>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</si>
  <si>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</si>
  <si>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</si>
  <si>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</si>
  <si>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</si>
  <si>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</si>
  <si>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</si>
  <si>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</si>
  <si>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</si>
  <si>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</si>
  <si>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</si>
  <si>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</si>
  <si>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</si>
  <si>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</si>
  <si>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</si>
  <si>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</si>
  <si>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</si>
  <si>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</si>
  <si>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</si>
  <si>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</si>
  <si>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</si>
  <si>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</si>
  <si>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</si>
  <si>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</si>
  <si>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</si>
  <si>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</si>
  <si>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</si>
  <si>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</si>
  <si>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</si>
  <si>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</si>
  <si>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</si>
  <si>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</si>
  <si>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</si>
  <si>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</si>
  <si>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</si>
  <si>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</si>
  <si>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</si>
  <si>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</si>
  <si>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</si>
  <si>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</si>
  <si>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</si>
  <si>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</si>
  <si>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</si>
  <si>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</si>
  <si>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</si>
  <si>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</si>
  <si>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</si>
  <si>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</si>
  <si>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</si>
  <si>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</si>
  <si>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</si>
  <si>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</si>
  <si>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</si>
  <si>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</si>
  <si>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</si>
  <si>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</si>
  <si>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</si>
  <si>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</si>
  <si>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</si>
  <si>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</si>
  <si>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</si>
  <si>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</si>
  <si>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</si>
  <si>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</si>
  <si>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</si>
  <si>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</si>
  <si>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</si>
  <si>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</si>
  <si>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</si>
  <si>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</si>
  <si>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</si>
  <si>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</si>
  <si>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</si>
  <si>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</si>
  <si>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</si>
  <si>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</si>
  <si>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</si>
  <si>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</si>
  <si>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</si>
  <si>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</si>
  <si>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</si>
  <si>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</si>
  <si>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</si>
  <si>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</si>
  <si>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</si>
  <si>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</si>
  <si>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</si>
  <si>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</si>
  <si>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</si>
  <si>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</si>
  <si>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</si>
  <si>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</si>
  <si>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</si>
  <si>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</si>
  <si>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</si>
  <si>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</si>
  <si>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</si>
  <si>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</si>
  <si>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</si>
  <si>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</si>
  <si>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</si>
  <si>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</si>
  <si>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</si>
  <si>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</si>
  <si>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</si>
  <si>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</si>
  <si>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</si>
  <si>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</si>
  <si>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</si>
  <si>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</si>
  <si>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</si>
  <si>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</si>
  <si>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</si>
  <si>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</si>
  <si>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</si>
  <si>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</si>
  <si>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</si>
  <si>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</si>
  <si>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</si>
  <si>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</si>
  <si>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</si>
  <si>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</si>
  <si>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</si>
  <si>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</si>
  <si>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</si>
  <si>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</si>
  <si>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</si>
  <si>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</si>
  <si>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</si>
  <si>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</si>
  <si>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</si>
  <si>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</si>
  <si>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</si>
  <si>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</si>
  <si>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</si>
  <si>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</si>
  <si>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</si>
  <si>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</si>
  <si>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</si>
  <si>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</si>
  <si>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</si>
  <si>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</si>
  <si>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</si>
  <si>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</si>
  <si>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</si>
  <si>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</si>
  <si>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</si>
  <si>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</si>
  <si>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</si>
  <si>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</si>
  <si>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</si>
  <si>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</si>
  <si>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</si>
  <si>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</si>
  <si>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</si>
  <si>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</si>
  <si>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</si>
  <si>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</si>
  <si>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</si>
  <si>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</si>
  <si>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</si>
  <si>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</si>
  <si>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</si>
  <si>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</si>
  <si>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</si>
  <si>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</si>
  <si>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</si>
  <si>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</si>
  <si>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</si>
  <si>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</si>
  <si>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</si>
  <si>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</si>
  <si>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</si>
  <si>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</si>
  <si>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</si>
  <si>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</si>
  <si>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</si>
  <si>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</si>
  <si>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</si>
  <si>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</si>
  <si>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</si>
  <si>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</si>
  <si>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</si>
  <si>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</si>
  <si>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</si>
  <si>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</si>
  <si>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</si>
  <si>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</si>
  <si>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</si>
  <si>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</si>
  <si>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</si>
  <si>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</si>
  <si>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</si>
  <si>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</si>
  <si>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</si>
  <si>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</si>
  <si>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</si>
  <si>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</si>
  <si>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</si>
  <si>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</si>
  <si>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</si>
  <si>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</si>
  <si>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</si>
  <si>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</si>
  <si>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</si>
  <si>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</si>
  <si>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</si>
  <si>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</si>
  <si>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</si>
  <si>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</si>
  <si>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</si>
  <si>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</si>
  <si>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</si>
  <si>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</si>
  <si>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</si>
  <si>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</si>
  <si>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</si>
  <si>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</si>
  <si>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</si>
  <si>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</si>
  <si>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</si>
  <si>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</si>
  <si>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</si>
  <si>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</si>
  <si>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</si>
  <si>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</si>
  <si>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</si>
  <si>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</si>
  <si>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</si>
  <si>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</si>
  <si>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</si>
  <si>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</si>
  <si>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</si>
  <si>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</si>
  <si>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</si>
  <si>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</si>
  <si>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</si>
  <si>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</si>
  <si>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</si>
  <si>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</si>
  <si>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</si>
  <si>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</si>
  <si>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</si>
  <si>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</si>
  <si>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</si>
  <si>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</si>
  <si>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</si>
  <si>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</si>
  <si>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</si>
  <si>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</si>
  <si>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</si>
  <si>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</si>
  <si>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</si>
  <si>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</si>
  <si>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</si>
  <si>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</si>
  <si>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</si>
  <si>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</si>
  <si>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</si>
  <si>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</si>
  <si>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</si>
  <si>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</si>
  <si>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</si>
  <si>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</si>
  <si>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</si>
  <si>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</si>
  <si>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</si>
  <si>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</si>
  <si>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</si>
  <si>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</si>
  <si>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</si>
  <si>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</si>
  <si>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</si>
  <si>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</si>
  <si>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</si>
  <si>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</si>
  <si>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</si>
  <si>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</si>
  <si>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</si>
  <si>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</si>
  <si>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</si>
  <si>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</si>
  <si>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</si>
  <si>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</si>
  <si>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</si>
  <si>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</si>
  <si>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</si>
  <si>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</si>
  <si>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</si>
  <si>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</si>
  <si>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</si>
  <si>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</si>
  <si>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</si>
  <si>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</si>
  <si>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</si>
  <si>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</si>
  <si>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</si>
  <si>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</si>
  <si>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</si>
  <si>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</si>
  <si>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</si>
  <si>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</si>
  <si>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</si>
  <si>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</si>
  <si>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</si>
  <si>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</si>
  <si>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</si>
  <si>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</si>
  <si>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</si>
  <si>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</si>
  <si>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</si>
  <si>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</si>
  <si>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</si>
  <si>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</si>
  <si>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</si>
  <si>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</si>
  <si>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</si>
  <si>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</si>
  <si>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</si>
  <si>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</si>
  <si>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</si>
  <si>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</si>
  <si>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</si>
  <si>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</si>
  <si>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</si>
  <si>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</si>
  <si>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</si>
  <si>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</si>
  <si>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</si>
  <si>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</si>
  <si>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</si>
  <si>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</si>
  <si>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</si>
  <si>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</si>
  <si>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</si>
  <si>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</si>
  <si>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</si>
  <si>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</si>
  <si>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</si>
  <si>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</si>
  <si>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</si>
  <si>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</si>
  <si>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</si>
  <si>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</si>
  <si>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</si>
  <si>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</si>
  <si>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</si>
  <si>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</si>
  <si>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</si>
  <si>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</si>
  <si>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</si>
  <si>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</si>
  <si>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</si>
  <si>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</si>
  <si>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</si>
  <si>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</si>
  <si>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</si>
  <si>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</si>
  <si>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</si>
  <si>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</si>
  <si>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</si>
  <si>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</si>
  <si>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</si>
  <si>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</si>
  <si>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</si>
  <si>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</si>
  <si>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</si>
  <si>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</si>
  <si>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</si>
  <si>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</si>
  <si>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</si>
  <si>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</si>
  <si>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</si>
  <si>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</si>
  <si>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</si>
  <si>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</si>
  <si>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</si>
  <si>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</si>
  <si>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</si>
  <si>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</si>
  <si>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</si>
  <si>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</si>
  <si>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</si>
  <si>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</si>
  <si>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</si>
  <si>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</si>
  <si>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</si>
  <si>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</si>
  <si>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</si>
  <si>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</si>
  <si>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</si>
  <si>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</si>
  <si>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</si>
  <si>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</si>
  <si>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</si>
  <si>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</si>
  <si>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</si>
  <si>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</si>
  <si>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</si>
  <si>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</si>
  <si>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</si>
  <si>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</si>
  <si>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</si>
  <si>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</si>
  <si>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</si>
  <si>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</si>
  <si>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</si>
  <si>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</si>
  <si>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</si>
  <si>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</si>
  <si>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</si>
  <si>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</si>
  <si>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</si>
  <si>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</si>
  <si>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</si>
  <si>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</si>
  <si>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</si>
  <si>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</si>
  <si>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</si>
  <si>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</si>
  <si>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</si>
  <si>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</si>
  <si>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</si>
  <si>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</si>
  <si>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</si>
  <si>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</si>
  <si>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</si>
  <si>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</si>
  <si>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</si>
  <si>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</si>
  <si>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</si>
  <si>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</si>
  <si>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</si>
  <si>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</si>
  <si>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</si>
  <si>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</si>
  <si>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</si>
  <si>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</si>
  <si>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</si>
  <si>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</si>
  <si>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</si>
  <si>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</si>
  <si>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</si>
  <si>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</si>
  <si>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</si>
  <si>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</si>
  <si>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</si>
  <si>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</si>
  <si>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</si>
  <si>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</si>
  <si>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</si>
  <si>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</si>
  <si>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</si>
  <si>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</si>
  <si>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</si>
  <si>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</si>
  <si>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</si>
  <si>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</si>
  <si>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</si>
  <si>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</si>
  <si>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</si>
  <si>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</si>
  <si>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</si>
  <si>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</si>
  <si>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</si>
  <si>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</si>
  <si>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</si>
  <si>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</si>
  <si>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</si>
  <si>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</si>
  <si>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</si>
  <si>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</si>
  <si>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</si>
  <si>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</si>
  <si>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</si>
  <si>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</si>
  <si>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</si>
  <si>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</si>
  <si>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</si>
  <si>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</si>
  <si>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</si>
  <si>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</si>
  <si>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</si>
  <si>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</si>
  <si>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</si>
  <si>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</si>
  <si>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</si>
  <si>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</si>
  <si>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</si>
  <si>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</si>
  <si>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</si>
  <si>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</si>
  <si>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</si>
  <si>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</si>
  <si>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</si>
  <si>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</si>
  <si>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</si>
  <si>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</si>
  <si>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</si>
  <si>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</si>
  <si>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</si>
  <si>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</si>
  <si>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</si>
  <si>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</si>
  <si>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</si>
  <si>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</si>
  <si>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</si>
  <si>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</si>
  <si>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</si>
  <si>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</si>
  <si>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</si>
  <si>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</si>
  <si>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</si>
  <si>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</si>
  <si>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</si>
  <si>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</si>
  <si>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</si>
  <si>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</si>
  <si>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</si>
  <si>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</si>
  <si>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</si>
  <si>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</si>
  <si>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</si>
  <si>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</si>
  <si>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</si>
  <si>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</si>
  <si>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</si>
  <si>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</si>
  <si>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</si>
  <si>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</si>
  <si>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</si>
  <si>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</si>
  <si>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</si>
  <si>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</si>
  <si>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</si>
  <si>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</si>
  <si>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</si>
  <si>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</si>
  <si>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</si>
  <si>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</si>
  <si>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</si>
  <si>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</si>
  <si>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</si>
  <si>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</si>
  <si>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</si>
  <si>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</si>
  <si>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</si>
  <si>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</si>
  <si>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</si>
  <si>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</si>
  <si>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</si>
  <si>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</si>
  <si>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</si>
  <si>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</si>
  <si>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</si>
  <si>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</si>
  <si>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</si>
  <si>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</si>
  <si>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</si>
  <si>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</si>
  <si>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</si>
  <si>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</si>
  <si>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</si>
  <si>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</si>
  <si>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</si>
  <si>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</si>
  <si>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</si>
  <si>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</si>
  <si>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</si>
  <si>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</si>
  <si>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</si>
  <si>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</si>
  <si>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</si>
  <si>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</si>
  <si>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</si>
  <si>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</si>
  <si>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</si>
  <si>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</si>
  <si>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</si>
  <si>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</si>
  <si>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</si>
  <si>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</si>
  <si>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</si>
  <si>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</si>
  <si>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</si>
  <si>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</si>
  <si>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</si>
  <si>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</si>
  <si>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</si>
  <si>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</si>
  <si>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</si>
  <si>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</si>
  <si>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</si>
  <si>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</si>
  <si>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</si>
  <si>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</si>
  <si>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</si>
  <si>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</si>
  <si>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</si>
  <si>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</si>
  <si>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</si>
  <si>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</si>
  <si>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</si>
  <si>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</si>
  <si>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</si>
  <si>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</si>
  <si>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</si>
  <si>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</si>
  <si>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</si>
  <si>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</si>
  <si>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</si>
  <si>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</si>
  <si>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</si>
  <si>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</si>
  <si>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</si>
  <si>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</si>
  <si>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</si>
  <si>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</si>
  <si>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</si>
  <si>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</si>
  <si>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</si>
  <si>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</si>
  <si>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</si>
  <si>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</si>
  <si>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</si>
  <si>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</si>
  <si>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</si>
  <si>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</si>
  <si>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</si>
  <si>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</si>
  <si>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</si>
  <si>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</si>
  <si>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</si>
  <si>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</si>
  <si>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</si>
  <si>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</si>
  <si>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</si>
  <si>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</si>
  <si>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</si>
  <si>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</si>
  <si>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</si>
  <si>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</si>
  <si>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</si>
  <si>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</si>
  <si>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</si>
  <si>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</si>
  <si>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</si>
  <si>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</si>
  <si>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</si>
  <si>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</si>
  <si>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</si>
  <si>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</si>
  <si>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</si>
  <si>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</si>
  <si>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</si>
  <si>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</si>
  <si>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</si>
  <si>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</si>
  <si>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</si>
  <si>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</si>
  <si>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</si>
  <si>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</si>
  <si>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</si>
  <si>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</si>
  <si>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</si>
  <si>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</si>
  <si>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</si>
  <si>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</si>
  <si>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</si>
  <si>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</si>
  <si>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</si>
  <si>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</si>
  <si>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</si>
  <si>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</si>
  <si>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</si>
  <si>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</si>
  <si>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</si>
  <si>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</si>
  <si>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</si>
  <si>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</si>
  <si>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</si>
  <si>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</si>
  <si>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</si>
  <si>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</si>
  <si>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</si>
  <si>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</si>
  <si>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</si>
  <si>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</si>
  <si>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</si>
  <si>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</si>
  <si>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</si>
  <si>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</si>
  <si>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</si>
  <si>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</si>
  <si>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</si>
  <si>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</si>
  <si>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</si>
  <si>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</si>
  <si>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</si>
  <si>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</si>
  <si>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</si>
  <si>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</si>
  <si>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</si>
  <si>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</si>
  <si>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</si>
  <si>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</si>
  <si>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</si>
  <si>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</si>
  <si>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</si>
  <si>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</si>
  <si>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</si>
  <si>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</si>
  <si>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</si>
  <si>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</si>
  <si>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</si>
  <si>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</si>
  <si>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</si>
  <si>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</si>
  <si>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</si>
  <si>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</si>
  <si>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</si>
  <si>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</si>
  <si>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</si>
  <si>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</si>
  <si>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</si>
  <si>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</si>
  <si>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</si>
  <si>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</si>
  <si>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</si>
  <si>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</si>
  <si>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</si>
  <si>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</si>
  <si>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</si>
  <si>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</si>
  <si>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</si>
  <si>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</si>
  <si>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</si>
  <si>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</si>
  <si>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</si>
  <si>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</si>
  <si>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</si>
  <si>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</si>
  <si>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</si>
  <si>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</si>
  <si>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</si>
  <si>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</si>
  <si>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</si>
  <si>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</si>
  <si>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</si>
  <si>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</si>
  <si>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</si>
  <si>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</si>
  <si>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</si>
  <si>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</si>
  <si>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</si>
  <si>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</si>
  <si>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</si>
  <si>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</si>
  <si>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</si>
  <si>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</si>
  <si>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</si>
  <si>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</si>
  <si>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</si>
  <si>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</si>
  <si>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</si>
  <si>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</si>
  <si>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</si>
  <si>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</si>
  <si>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</si>
  <si>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</si>
  <si>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</si>
  <si>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</si>
  <si>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</si>
  <si>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</si>
  <si>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</si>
  <si>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</si>
  <si>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</si>
  <si>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</si>
  <si>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</si>
  <si>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</si>
  <si>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</si>
  <si>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</si>
  <si>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</si>
  <si>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</si>
  <si>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</si>
  <si>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</si>
  <si>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</si>
  <si>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</si>
  <si>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</si>
  <si>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</si>
  <si>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</si>
  <si>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</si>
  <si>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</si>
  <si>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</si>
  <si>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</si>
  <si>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</si>
  <si>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</si>
  <si>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</si>
  <si>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</si>
  <si>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</si>
  <si>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</si>
  <si>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</si>
  <si>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</si>
  <si>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</si>
  <si>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</si>
  <si>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</si>
  <si>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</si>
  <si>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</si>
  <si>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</si>
  <si>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</si>
  <si>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</si>
  <si>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</si>
  <si>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</si>
  <si>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</si>
  <si>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</si>
  <si>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</si>
  <si>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</si>
  <si>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</si>
  <si>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</si>
  <si>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</si>
  <si>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</si>
  <si>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</si>
  <si>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</si>
  <si>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</si>
  <si>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</si>
  <si>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</si>
  <si>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</si>
  <si>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</si>
  <si>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</si>
  <si>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</si>
  <si>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</si>
  <si>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</si>
  <si>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</si>
  <si>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</si>
  <si>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</si>
  <si>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</si>
  <si>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</si>
  <si>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</si>
  <si>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</si>
  <si>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</si>
  <si>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</si>
  <si>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</si>
  <si>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</si>
  <si>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</si>
  <si>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</si>
  <si>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</si>
  <si>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</si>
  <si>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</si>
  <si>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</si>
  <si>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</si>
  <si>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</si>
  <si>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</si>
  <si>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</si>
  <si>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</si>
  <si>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</si>
  <si>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</si>
  <si>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</si>
  <si>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</si>
  <si>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</si>
  <si>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</si>
  <si>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</si>
  <si>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</si>
  <si>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</si>
  <si>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</si>
  <si>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</si>
  <si>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</si>
  <si>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</si>
  <si>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</si>
  <si>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</si>
  <si>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</si>
  <si>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</si>
  <si>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</si>
  <si>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</si>
  <si>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</si>
  <si>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</si>
  <si>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</si>
  <si>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</si>
  <si>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</si>
  <si>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</si>
  <si>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</si>
  <si>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</si>
  <si>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</si>
  <si>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</si>
  <si>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</si>
  <si>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</si>
  <si>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</si>
  <si>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</si>
  <si>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</si>
  <si>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</si>
  <si>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</si>
  <si>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</si>
  <si>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</si>
  <si>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</si>
  <si>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</si>
  <si>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</si>
  <si>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</si>
  <si>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</si>
  <si>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</si>
  <si>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</si>
  <si>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</si>
  <si>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</si>
  <si>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</si>
  <si>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</si>
  <si>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</si>
  <si>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</si>
  <si>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</si>
  <si>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</si>
  <si>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</si>
  <si>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</si>
  <si>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</si>
  <si>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</si>
  <si>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</si>
  <si>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</si>
  <si>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</si>
  <si>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</si>
  <si>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</si>
  <si>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</si>
  <si>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</si>
  <si>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</si>
  <si>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</si>
  <si>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</si>
  <si>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</si>
  <si>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</si>
  <si>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</si>
  <si>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</si>
  <si>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</si>
  <si>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</si>
  <si>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</si>
  <si>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</si>
  <si>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</si>
  <si>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</si>
  <si>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</si>
  <si>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</si>
  <si>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</si>
  <si>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</si>
  <si>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</si>
  <si>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</si>
  <si>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</si>
  <si>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</si>
  <si>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</si>
  <si>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</si>
  <si>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</si>
  <si>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</si>
  <si>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</si>
  <si>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</si>
  <si>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</si>
  <si>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</si>
  <si>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</si>
  <si>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</si>
  <si>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</si>
  <si>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</si>
  <si>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</si>
  <si>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</si>
  <si>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</si>
  <si>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</si>
  <si>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</si>
  <si>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</si>
  <si>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</si>
  <si>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</si>
  <si>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</si>
  <si>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</si>
  <si>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</si>
  <si>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</si>
  <si>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</si>
  <si>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</si>
  <si>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</si>
  <si>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</si>
  <si>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</si>
  <si>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</si>
  <si>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</si>
  <si>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</si>
  <si>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</si>
  <si>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</si>
  <si>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</si>
  <si>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</si>
  <si>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</si>
  <si>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</si>
  <si>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</si>
  <si>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</si>
  <si>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</si>
  <si>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</si>
  <si>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</si>
  <si>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</si>
  <si>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</si>
  <si>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</si>
  <si>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</si>
  <si>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</si>
  <si>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</si>
  <si>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</si>
  <si>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</si>
  <si>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</si>
  <si>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</si>
  <si>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</si>
  <si>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</si>
  <si>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</si>
  <si>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</si>
  <si>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</si>
  <si>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</si>
  <si>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</si>
  <si>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</si>
  <si>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</si>
  <si>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</si>
  <si>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</si>
  <si>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</si>
  <si>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</si>
  <si>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</si>
  <si>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</si>
  <si>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</si>
  <si>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</si>
  <si>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</si>
  <si>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</si>
  <si>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</si>
  <si>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</si>
  <si>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</si>
  <si>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</si>
  <si>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</si>
  <si>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</si>
  <si>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</si>
  <si>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</si>
  <si>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</si>
  <si>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</si>
  <si>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</si>
  <si>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</si>
  <si>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</si>
  <si>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</si>
  <si>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</si>
  <si>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</si>
  <si>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</si>
  <si>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</si>
  <si>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</si>
  <si>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</si>
  <si>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</si>
  <si>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</si>
  <si>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</si>
  <si>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</si>
  <si>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</si>
  <si>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</si>
  <si>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</si>
  <si>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</si>
  <si>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</si>
  <si>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</si>
  <si>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</si>
  <si>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</si>
  <si>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</si>
  <si>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</si>
  <si>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</si>
  <si>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</si>
  <si>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</si>
  <si>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</si>
  <si>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</si>
  <si>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</si>
  <si>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</si>
  <si>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</si>
  <si>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</si>
  <si>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</si>
  <si>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</si>
  <si>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</si>
  <si>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</si>
  <si>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</si>
  <si>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</si>
  <si>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</si>
  <si>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</si>
  <si>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</si>
  <si>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</si>
  <si>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</si>
  <si>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</si>
  <si>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</si>
  <si>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</si>
  <si>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</si>
  <si>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</si>
  <si>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</si>
  <si>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</si>
  <si>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</si>
  <si>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</si>
  <si>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</si>
  <si>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</si>
  <si>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</si>
  <si>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</si>
  <si>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</si>
  <si>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</si>
  <si>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</si>
  <si>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</si>
  <si>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</si>
  <si>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</si>
  <si>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</si>
  <si>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</si>
  <si>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</si>
  <si>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</si>
  <si>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</si>
  <si>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</si>
  <si>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</si>
  <si>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</si>
  <si>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</si>
  <si>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</si>
  <si>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</si>
  <si>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</si>
  <si>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</si>
  <si>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</si>
  <si>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</si>
  <si>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</si>
  <si>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</si>
  <si>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</si>
  <si>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</si>
  <si>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</si>
  <si>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</si>
  <si>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</si>
  <si>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</si>
  <si>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</si>
  <si>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</si>
  <si>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</si>
  <si>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</si>
  <si>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</si>
  <si>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</si>
  <si>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</si>
  <si>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</si>
  <si>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</si>
  <si>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</si>
  <si>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</si>
  <si>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</si>
  <si>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</si>
  <si>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</si>
  <si>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</si>
  <si>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</si>
  <si>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</si>
  <si>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</si>
  <si>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</si>
  <si>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</si>
  <si>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</si>
  <si>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</si>
  <si>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</si>
  <si>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</si>
  <si>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</si>
  <si>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</si>
  <si>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</si>
  <si>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</si>
  <si>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</si>
  <si>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</si>
  <si>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</si>
  <si>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</si>
  <si>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</si>
  <si>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</si>
  <si>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</si>
  <si>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</si>
  <si>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</si>
  <si>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</si>
  <si>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</si>
  <si>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</si>
  <si>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</si>
  <si>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</si>
  <si>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</si>
  <si>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</si>
  <si>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</si>
  <si>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</si>
  <si>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</si>
  <si>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</si>
  <si>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</si>
  <si>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</si>
  <si>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</si>
  <si>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</si>
  <si>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</si>
  <si>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</si>
  <si>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</si>
  <si>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</si>
  <si>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</si>
  <si>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</si>
  <si>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</si>
  <si>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</si>
  <si>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</si>
  <si>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</si>
  <si>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</si>
  <si>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</si>
  <si>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</si>
  <si>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</si>
  <si>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</si>
  <si>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</si>
  <si>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</si>
  <si>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</si>
  <si>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</si>
  <si>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</si>
  <si>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</si>
  <si>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</si>
  <si>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</si>
  <si>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</si>
  <si>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</si>
  <si>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</si>
  <si>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</si>
  <si>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</si>
  <si>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</si>
  <si>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</si>
  <si>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</si>
  <si>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</si>
  <si>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</si>
  <si>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</si>
  <si>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</si>
  <si>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</si>
  <si>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</si>
  <si>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</si>
  <si>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</si>
  <si>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</si>
  <si>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</si>
  <si>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</si>
  <si>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</si>
  <si>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</si>
  <si>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</si>
  <si>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</si>
  <si>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</si>
  <si>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</si>
  <si>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</si>
  <si>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</si>
  <si>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</si>
  <si>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</si>
  <si>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</si>
  <si>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</si>
  <si>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</si>
  <si>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</si>
  <si>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</si>
  <si>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</si>
  <si>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</si>
  <si>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</si>
  <si>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</si>
  <si>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</si>
  <si>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</si>
  <si>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</si>
  <si>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</si>
  <si>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</si>
  <si>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</si>
  <si>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</si>
  <si>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</si>
  <si>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</si>
  <si>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</si>
  <si>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</si>
  <si>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</si>
  <si>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</si>
  <si>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</si>
  <si>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</si>
  <si>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</si>
  <si>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</si>
  <si>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</si>
  <si>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</si>
  <si>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</si>
  <si>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</si>
  <si>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</si>
  <si>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</si>
  <si>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</si>
  <si>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</si>
  <si>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</si>
  <si>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</si>
  <si>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</si>
  <si>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</si>
  <si>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</si>
  <si>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</si>
  <si>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</si>
  <si>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</si>
  <si>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</si>
  <si>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</si>
  <si>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</si>
  <si>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</si>
  <si>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</si>
  <si>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</si>
  <si>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</si>
  <si>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</si>
  <si>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</si>
  <si>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</si>
  <si>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</si>
  <si>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</si>
  <si>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</si>
  <si>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</si>
  <si>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</si>
  <si>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</si>
  <si>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</si>
  <si>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</si>
  <si>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</si>
  <si>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</si>
  <si>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</si>
  <si>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</si>
  <si>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</si>
  <si>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</si>
  <si>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</si>
  <si>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</si>
  <si>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</si>
  <si>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</si>
  <si>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</si>
  <si>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</si>
  <si>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</si>
  <si>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</si>
  <si>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</si>
  <si>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</si>
  <si>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</si>
  <si>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</si>
  <si>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</si>
  <si>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</si>
  <si>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</si>
  <si>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</si>
  <si>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</si>
  <si>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</si>
  <si>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</si>
  <si>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</si>
  <si>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</si>
  <si>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</si>
  <si>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</si>
  <si>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</si>
  <si>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</si>
  <si>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</si>
  <si>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</si>
  <si>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</si>
  <si>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</si>
  <si>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</si>
  <si>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</si>
  <si>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</si>
  <si>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</si>
  <si>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</si>
  <si>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</si>
  <si>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</si>
  <si>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</si>
  <si>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</si>
  <si>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</si>
  <si>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</si>
  <si>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</si>
  <si>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</si>
  <si>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</si>
  <si>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</si>
  <si>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</si>
  <si>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</si>
  <si>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</si>
  <si>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</si>
  <si>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</si>
  <si>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</si>
  <si>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</si>
  <si>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</si>
  <si>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</si>
  <si>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</si>
  <si>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</si>
  <si>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</si>
  <si>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</si>
  <si>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</si>
  <si>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</si>
  <si>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</si>
  <si>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</si>
  <si>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</si>
  <si>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</si>
  <si>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</si>
  <si>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</si>
  <si>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</si>
  <si>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</si>
  <si>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</si>
  <si>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</si>
  <si>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</si>
  <si>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</si>
  <si>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</si>
  <si>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</si>
  <si>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</si>
  <si>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</si>
  <si>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</si>
  <si>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</si>
  <si>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</si>
  <si>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</si>
  <si>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</si>
  <si>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</si>
  <si>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</si>
  <si>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</si>
  <si>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</si>
  <si>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</si>
  <si>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</si>
  <si>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</si>
  <si>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</si>
  <si>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</si>
  <si>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</si>
  <si>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</si>
  <si>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</si>
  <si>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</si>
  <si>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</si>
  <si>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</si>
  <si>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</si>
  <si>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</si>
  <si>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</si>
  <si>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</si>
  <si>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</si>
  <si>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</si>
  <si>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</si>
  <si>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</si>
  <si>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</si>
  <si>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</si>
  <si>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</si>
  <si>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</si>
  <si>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</si>
  <si>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</si>
  <si>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</si>
  <si>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</si>
  <si>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</si>
  <si>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</si>
  <si>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</si>
  <si>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</si>
  <si>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</si>
  <si>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</si>
  <si>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</si>
  <si>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</si>
  <si>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</si>
  <si>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</si>
  <si>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</si>
  <si>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</si>
  <si>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</si>
  <si>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</si>
  <si>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</si>
  <si>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</si>
  <si>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</si>
  <si>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</si>
  <si>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</si>
  <si>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</si>
  <si>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</si>
  <si>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</si>
  <si>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</si>
  <si>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</si>
  <si>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</si>
  <si>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</si>
  <si>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</si>
  <si>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</si>
  <si>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</si>
  <si>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</si>
  <si>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</si>
  <si>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</si>
  <si>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</si>
  <si>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</si>
  <si>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</si>
  <si>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</si>
  <si>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</si>
  <si>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</si>
  <si>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</si>
  <si>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</si>
  <si>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</si>
  <si>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</si>
  <si>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</si>
  <si>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</si>
  <si>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</si>
  <si>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</si>
  <si>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</si>
  <si>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</si>
  <si>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</si>
  <si>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</si>
  <si>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</si>
  <si>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</si>
  <si>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</si>
  <si>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</si>
  <si>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</si>
  <si>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</si>
  <si>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</si>
  <si>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</si>
  <si>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</si>
  <si>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</si>
  <si>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</si>
  <si>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</si>
  <si>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</si>
  <si>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</si>
  <si>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</si>
  <si>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</si>
  <si>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</si>
  <si>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</si>
  <si>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</si>
  <si>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</si>
  <si>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</si>
  <si>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</si>
  <si>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</si>
  <si>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</si>
  <si>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</si>
  <si>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</si>
  <si>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</si>
  <si>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</si>
  <si>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</si>
  <si>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</si>
  <si>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</si>
  <si>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</si>
  <si>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</si>
  <si>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</si>
  <si>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</si>
  <si>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</si>
  <si>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</si>
  <si>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</si>
  <si>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</si>
  <si>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</si>
  <si>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</si>
  <si>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</si>
  <si>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</si>
  <si>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</si>
  <si>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</si>
  <si>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</si>
  <si>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</si>
  <si>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</si>
  <si>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</si>
  <si>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</si>
  <si>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</si>
  <si>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</si>
  <si>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</si>
  <si>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</si>
  <si>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</si>
  <si>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</si>
  <si>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</si>
  <si>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</si>
  <si>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</si>
  <si>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</si>
  <si>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</si>
  <si>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</si>
  <si>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</si>
  <si>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</si>
  <si>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</si>
  <si>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</si>
  <si>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</si>
  <si>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</si>
  <si>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</si>
  <si>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</si>
  <si>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</si>
  <si>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</si>
  <si>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</si>
  <si>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</si>
  <si>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</si>
  <si>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</si>
  <si>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</si>
  <si>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</si>
  <si>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</si>
  <si>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</si>
  <si>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</si>
  <si>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</si>
  <si>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</si>
  <si>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</si>
  <si>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</si>
  <si>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</si>
  <si>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</si>
  <si>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</si>
  <si>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</si>
  <si>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</si>
  <si>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</si>
  <si>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</si>
  <si>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</si>
  <si>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</si>
  <si>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</si>
  <si>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</si>
  <si>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</si>
  <si>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</si>
  <si>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</si>
  <si>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</si>
  <si>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</si>
  <si>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</si>
  <si>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</si>
  <si>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</si>
  <si>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</si>
  <si>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</si>
  <si>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</si>
  <si>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</si>
  <si>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</si>
  <si>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</si>
  <si>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</si>
  <si>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</si>
  <si>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</si>
  <si>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</si>
  <si>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</si>
  <si>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</si>
  <si>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</si>
  <si>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</si>
  <si>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</si>
  <si>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</si>
  <si>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</si>
  <si>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</si>
  <si>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</si>
  <si>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</si>
  <si>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</si>
  <si>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</si>
  <si>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</si>
  <si>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</si>
  <si>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</si>
  <si>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</si>
  <si>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</si>
  <si>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</si>
  <si>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</si>
  <si>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</si>
  <si>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</si>
  <si>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</si>
  <si>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</si>
  <si>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</si>
  <si>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</si>
  <si>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</si>
  <si>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</si>
  <si>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</si>
  <si>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</si>
  <si>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</si>
  <si>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</si>
  <si>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</si>
  <si>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</si>
  <si>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</si>
  <si>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</si>
  <si>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</si>
  <si>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</si>
  <si>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</si>
  <si>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</si>
  <si>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</si>
  <si>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</si>
  <si>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</si>
  <si>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</si>
  <si>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</si>
  <si>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</si>
  <si>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</si>
  <si>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</si>
  <si>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</si>
  <si>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</si>
  <si>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</si>
  <si>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</si>
  <si>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</si>
  <si>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</si>
  <si>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</si>
  <si>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</si>
  <si>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</si>
  <si>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</si>
  <si>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</si>
  <si>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</si>
  <si>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</si>
  <si>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</si>
  <si>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</si>
  <si>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</si>
  <si>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</si>
  <si>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</si>
  <si>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</si>
  <si>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</si>
  <si>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</si>
  <si>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</si>
  <si>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</si>
  <si>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</si>
  <si>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</si>
  <si>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</si>
  <si>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</si>
  <si>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</si>
  <si>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</si>
  <si>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</si>
  <si>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</si>
  <si>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</si>
  <si>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</si>
  <si>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</si>
  <si>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</si>
  <si>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</si>
  <si>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</si>
  <si>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</si>
  <si>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</si>
  <si>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</si>
  <si>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</si>
  <si>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</si>
  <si>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</si>
  <si>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</si>
  <si>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</si>
  <si>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</si>
  <si>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</si>
  <si>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</si>
  <si>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</si>
  <si>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</si>
  <si>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</si>
  <si>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</si>
  <si>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</si>
  <si>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</si>
  <si>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</si>
  <si>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</si>
  <si>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</si>
  <si>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</si>
  <si>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</si>
  <si>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</si>
  <si>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</si>
  <si>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</si>
  <si>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</si>
  <si>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</si>
  <si>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</si>
  <si>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</si>
  <si>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</si>
  <si>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</si>
  <si>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</si>
  <si>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</si>
  <si>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</si>
  <si>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</si>
  <si>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</si>
  <si>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</si>
  <si>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</si>
  <si>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</si>
  <si>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</si>
  <si>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</si>
  <si>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</si>
  <si>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</si>
  <si>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</si>
  <si>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</si>
  <si>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</si>
  <si>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</si>
  <si>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</si>
  <si>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</si>
  <si>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</si>
  <si>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</si>
  <si>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</si>
  <si>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</si>
  <si>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</si>
  <si>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</si>
  <si>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</si>
  <si>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</si>
  <si>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</si>
  <si>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</si>
  <si>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</si>
  <si>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</si>
  <si>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</si>
  <si>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</si>
  <si>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</si>
  <si>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</si>
  <si>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</si>
  <si>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</si>
  <si>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</si>
  <si>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</si>
  <si>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</si>
  <si>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</si>
  <si>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</si>
  <si>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</si>
  <si>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</si>
  <si>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</si>
  <si>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</si>
  <si>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</si>
  <si>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</si>
  <si>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</si>
  <si>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</si>
  <si>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</si>
  <si>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</si>
  <si>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</si>
  <si>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</si>
  <si>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</si>
  <si>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</si>
  <si>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</si>
  <si>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</si>
  <si>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</si>
  <si>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</si>
  <si>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</si>
  <si>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</si>
  <si>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</si>
  <si>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</si>
  <si>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</si>
  <si>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</si>
  <si>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</si>
  <si>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</si>
  <si>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</si>
  <si>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</si>
  <si>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</si>
  <si>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</si>
  <si>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</si>
  <si>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</si>
  <si>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</si>
  <si>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</si>
  <si>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</si>
  <si>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</si>
  <si>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</si>
  <si>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</si>
  <si>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</si>
  <si>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</si>
  <si>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</si>
  <si>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</si>
  <si>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</si>
  <si>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</si>
  <si>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</si>
  <si>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</si>
  <si>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</si>
  <si>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</si>
  <si>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</si>
  <si>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</si>
  <si>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</si>
  <si>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</si>
  <si>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</si>
  <si>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</si>
  <si>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</si>
  <si>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</si>
  <si>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</si>
  <si>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</si>
  <si>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</si>
  <si>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</si>
  <si>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</si>
  <si>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</si>
  <si>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</si>
  <si>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</si>
  <si>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</si>
  <si>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</si>
  <si>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</si>
  <si>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</si>
  <si>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</si>
  <si>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</si>
  <si>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</si>
  <si>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</si>
  <si>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</si>
  <si>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</si>
  <si>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</si>
  <si>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</si>
  <si>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</si>
  <si>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</si>
  <si>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</si>
  <si>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</si>
  <si>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</si>
  <si>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</si>
  <si>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</si>
  <si>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</si>
  <si>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</si>
  <si>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</si>
  <si>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</si>
  <si>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</si>
  <si>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</si>
  <si>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</si>
  <si>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</si>
  <si>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</si>
  <si>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</si>
  <si>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</si>
  <si>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</si>
  <si>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</si>
  <si>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</si>
  <si>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</si>
  <si>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</si>
  <si>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</si>
  <si>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</si>
  <si>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</si>
  <si>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</si>
  <si>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</si>
  <si>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</si>
  <si>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</si>
  <si>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</si>
  <si>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</si>
  <si>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</si>
  <si>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</si>
  <si>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</si>
  <si>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</si>
  <si>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</si>
  <si>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</si>
  <si>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</si>
  <si>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</si>
  <si>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</si>
  <si>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</si>
  <si>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</si>
  <si>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</si>
  <si>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</si>
  <si>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</si>
  <si>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</si>
  <si>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</si>
  <si>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</si>
  <si>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</si>
  <si>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</si>
  <si>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</si>
  <si>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</si>
  <si>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</si>
  <si>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</si>
  <si>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</si>
  <si>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</si>
  <si>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</si>
  <si>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</si>
  <si>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</si>
  <si>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</si>
  <si>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</si>
  <si>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</si>
  <si>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</si>
  <si>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</si>
  <si>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</si>
  <si>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</si>
  <si>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</si>
  <si>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</si>
  <si>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</si>
  <si>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</si>
  <si>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</si>
  <si>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</si>
  <si>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</si>
  <si>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</si>
  <si>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</si>
  <si>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</si>
  <si>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</si>
  <si>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</si>
  <si>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</si>
  <si>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</si>
  <si>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</si>
  <si>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</si>
  <si>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</si>
  <si>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</si>
  <si>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</si>
  <si>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</si>
  <si>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</si>
  <si>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</si>
  <si>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</si>
  <si>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</si>
  <si>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</si>
  <si>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</si>
  <si>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</si>
  <si>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</si>
  <si>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</si>
  <si>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</si>
  <si>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</si>
  <si>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</si>
  <si>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</si>
  <si>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</si>
  <si>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</si>
  <si>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</si>
  <si>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</si>
  <si>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</si>
  <si>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</si>
  <si>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</si>
  <si>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</si>
  <si>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</si>
  <si>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</si>
  <si>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</si>
  <si>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</si>
  <si>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</si>
  <si>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</si>
  <si>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</si>
  <si>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</si>
  <si>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</si>
  <si>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</si>
  <si>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</si>
  <si>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</si>
  <si>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</si>
  <si>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</si>
  <si>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</si>
  <si>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</si>
  <si>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</si>
  <si>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</si>
  <si>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</si>
  <si>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</si>
  <si>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</si>
  <si>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</si>
  <si>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</si>
  <si>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</si>
  <si>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</si>
  <si>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</si>
  <si>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</si>
  <si>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</si>
  <si>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</si>
  <si>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</si>
  <si>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</si>
  <si>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</si>
  <si>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</si>
  <si>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</si>
  <si>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</si>
  <si>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</si>
  <si>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</si>
  <si>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</si>
  <si>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</si>
  <si>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</si>
  <si>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</si>
  <si>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</si>
  <si>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</si>
  <si>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</si>
  <si>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</si>
  <si>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</si>
  <si>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</si>
  <si>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</si>
  <si>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</si>
  <si>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</si>
  <si>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</si>
  <si>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</si>
  <si>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</si>
  <si>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</si>
  <si>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</si>
  <si>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</si>
  <si>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</si>
  <si>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</si>
  <si>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</si>
  <si>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</si>
  <si>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</si>
  <si>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</si>
  <si>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</si>
  <si>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</si>
  <si>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</si>
  <si>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</si>
  <si>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</si>
  <si>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</si>
  <si>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</si>
  <si>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</si>
  <si>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</si>
  <si>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</si>
  <si>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</si>
  <si>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</si>
  <si>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</si>
  <si>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</si>
  <si>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</si>
  <si>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</si>
  <si>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</si>
  <si>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</si>
  <si>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</si>
  <si>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</si>
  <si>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</si>
  <si>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</si>
  <si>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</si>
  <si>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</si>
  <si>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</si>
  <si>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</si>
  <si>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</si>
  <si>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</si>
  <si>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</si>
  <si>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</si>
  <si>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</si>
  <si>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</si>
  <si>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</si>
  <si>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</si>
  <si>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</si>
  <si>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</si>
  <si>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</si>
  <si>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</si>
  <si>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</si>
  <si>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</si>
  <si>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</si>
  <si>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</si>
  <si>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</si>
  <si>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</si>
  <si>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</si>
  <si>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</si>
  <si>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</si>
  <si>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</si>
  <si>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</si>
  <si>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</si>
  <si>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</si>
  <si>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</si>
  <si>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</si>
  <si>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</si>
  <si>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</si>
  <si>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</si>
  <si>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</si>
  <si>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</si>
  <si>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</si>
  <si>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</si>
  <si>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</si>
  <si>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</si>
  <si>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</si>
  <si>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</si>
  <si>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</si>
  <si>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</si>
  <si>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</si>
  <si>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</si>
  <si>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</si>
  <si>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</si>
  <si>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</si>
  <si>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</si>
  <si>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</si>
  <si>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</si>
  <si>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</si>
  <si>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</si>
  <si>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</si>
  <si>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</si>
  <si>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</si>
  <si>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</si>
  <si>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</si>
  <si>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</si>
  <si>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</si>
  <si>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</si>
  <si>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</si>
  <si>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</si>
  <si>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</si>
  <si>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</si>
  <si>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</si>
  <si>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</si>
  <si>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</si>
  <si>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</si>
  <si>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</si>
  <si>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</si>
  <si>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</si>
  <si>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</si>
  <si>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</si>
  <si>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</si>
  <si>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</si>
  <si>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</si>
  <si>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</si>
  <si>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</si>
  <si>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</si>
  <si>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</si>
  <si>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</si>
  <si>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</si>
  <si>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</si>
  <si>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</si>
  <si>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</si>
  <si>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</si>
  <si>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</si>
  <si>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</si>
  <si>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</si>
  <si>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</si>
  <si>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</si>
  <si>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</si>
  <si>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</si>
  <si>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</si>
  <si>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</si>
  <si>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</si>
  <si>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</si>
  <si>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</si>
  <si>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</si>
  <si>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</si>
  <si>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</si>
  <si>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</si>
  <si>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</si>
  <si>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</si>
  <si>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</si>
  <si>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</si>
  <si>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</si>
  <si>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</si>
  <si>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</si>
  <si>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</si>
  <si>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</si>
  <si>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</si>
  <si>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</si>
  <si>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</si>
  <si>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</si>
  <si>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</si>
  <si>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</si>
  <si>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</si>
  <si>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</si>
  <si>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</si>
  <si>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</si>
  <si>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</si>
  <si>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</si>
  <si>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</si>
  <si>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</si>
  <si>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</si>
  <si>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</si>
  <si>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</si>
  <si>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</si>
  <si>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</si>
  <si>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</si>
  <si>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</si>
  <si>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</si>
  <si>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</si>
  <si>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</si>
  <si>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</si>
  <si>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</si>
  <si>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</si>
  <si>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</si>
  <si>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</si>
  <si>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</si>
  <si>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</si>
  <si>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</si>
  <si>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</si>
  <si>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</si>
  <si>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</si>
  <si>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</si>
  <si>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</si>
  <si>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</si>
  <si>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</si>
  <si>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</si>
  <si>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</si>
  <si>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</si>
  <si>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</si>
  <si>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</si>
  <si>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</si>
  <si>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</si>
  <si>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</si>
  <si>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</si>
  <si>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</si>
  <si>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</si>
  <si>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</si>
  <si>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</si>
  <si>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</si>
  <si>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</si>
  <si>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</si>
  <si>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</si>
  <si>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</si>
  <si>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</si>
  <si>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</si>
  <si>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</si>
  <si>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</si>
  <si>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</si>
  <si>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</si>
  <si>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</si>
  <si>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</si>
  <si>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</si>
  <si>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</si>
  <si>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</si>
  <si>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</si>
  <si>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</si>
  <si>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</si>
  <si>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</si>
  <si>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</si>
  <si>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</si>
  <si>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</si>
  <si>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</si>
  <si>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</si>
  <si>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</si>
  <si>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</si>
  <si>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</si>
  <si>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</si>
  <si>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</si>
  <si>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</si>
  <si>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</si>
  <si>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</si>
  <si>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</si>
  <si>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</si>
  <si>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</si>
  <si>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</si>
  <si>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</si>
  <si>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</si>
  <si>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</si>
  <si>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</si>
  <si>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</si>
  <si>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</si>
  <si>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</si>
  <si>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</si>
  <si>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</si>
  <si>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</si>
  <si>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</si>
  <si>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</si>
  <si>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</si>
  <si>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</si>
  <si>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</si>
  <si>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</si>
  <si>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</si>
  <si>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</si>
  <si>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</si>
  <si>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</si>
  <si>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</si>
  <si>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</si>
  <si>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</si>
  <si>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</si>
  <si>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</si>
  <si>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</si>
  <si>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</si>
  <si>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</si>
  <si>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</si>
  <si>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</si>
  <si>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</si>
  <si>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</si>
  <si>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</si>
  <si>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</si>
  <si>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</si>
  <si>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</si>
  <si>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</si>
  <si>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</si>
  <si>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</si>
  <si>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</si>
  <si>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</si>
  <si>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</si>
  <si>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</si>
  <si>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</si>
  <si>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</si>
  <si>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</si>
  <si>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</si>
  <si>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</si>
  <si>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</si>
  <si>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</si>
  <si>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</si>
  <si>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</si>
  <si>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</si>
  <si>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</si>
  <si>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</si>
  <si>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</si>
  <si>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</si>
  <si>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</si>
  <si>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</si>
  <si>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</si>
  <si>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</si>
  <si>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</si>
  <si>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</si>
  <si>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</si>
  <si>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</si>
  <si>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</si>
  <si>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</si>
  <si>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</si>
  <si>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</si>
  <si>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</si>
  <si>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</si>
  <si>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</si>
  <si>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</si>
  <si>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</si>
  <si>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</si>
  <si>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</si>
  <si>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</si>
  <si>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</si>
  <si>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</si>
  <si>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</si>
  <si>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</si>
  <si>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</si>
  <si>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</si>
  <si>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</si>
  <si>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</si>
  <si>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</si>
  <si>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</si>
  <si>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</si>
  <si>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</si>
  <si>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</si>
  <si>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</si>
  <si>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</si>
  <si>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</si>
  <si>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</si>
  <si>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</si>
  <si>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</si>
  <si>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</si>
  <si>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</si>
  <si>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</si>
  <si>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</si>
  <si>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</si>
  <si>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</si>
  <si>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</si>
  <si>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</si>
  <si>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</si>
  <si>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</si>
  <si>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</si>
  <si>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</si>
  <si>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</si>
  <si>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</si>
  <si>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</si>
  <si>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</si>
  <si>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</si>
  <si>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</si>
  <si>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</si>
  <si>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</si>
  <si>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</si>
  <si>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</si>
  <si>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</si>
  <si>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</si>
  <si>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</si>
  <si>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</si>
  <si>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</si>
  <si>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</si>
  <si>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</si>
  <si>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</si>
  <si>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</si>
  <si>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</si>
  <si>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</si>
  <si>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</si>
  <si>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</si>
  <si>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</si>
  <si>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</si>
  <si>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</si>
  <si>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</si>
  <si>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</si>
  <si>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</si>
  <si>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</si>
  <si>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</si>
  <si>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</si>
  <si>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</si>
  <si>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</si>
  <si>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</si>
  <si>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</si>
  <si>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</si>
  <si>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</si>
  <si>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</si>
  <si>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</si>
  <si>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</si>
  <si>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</si>
  <si>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</si>
  <si>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</si>
  <si>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</si>
  <si>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</si>
  <si>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</si>
  <si>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</si>
  <si>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</si>
  <si>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</si>
  <si>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</si>
  <si>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</si>
  <si>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</si>
  <si>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</si>
  <si>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</si>
  <si>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</si>
  <si>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</si>
  <si>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</si>
  <si>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</si>
  <si>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</si>
  <si>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</si>
  <si>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</si>
  <si>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</si>
  <si>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</si>
  <si>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</si>
  <si>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</si>
  <si>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</si>
  <si>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</si>
  <si>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</si>
  <si>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</si>
  <si>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</si>
  <si>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</si>
  <si>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</si>
  <si>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</si>
  <si>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</si>
  <si>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</si>
  <si>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</si>
  <si>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</si>
  <si>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</si>
  <si>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</si>
  <si>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</si>
  <si>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</si>
  <si>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</si>
  <si>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</si>
  <si>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</si>
  <si>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</si>
  <si>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</si>
  <si>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</si>
  <si>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</si>
  <si>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</si>
  <si>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</si>
  <si>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</si>
  <si>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</si>
  <si>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</si>
  <si>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</si>
  <si>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</si>
  <si>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</si>
  <si>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</si>
  <si>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</si>
  <si>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</si>
  <si>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</si>
  <si>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</si>
  <si>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</si>
  <si>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</si>
  <si>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</si>
  <si>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</si>
  <si>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</si>
  <si>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</si>
  <si>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</si>
  <si>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</si>
  <si>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</si>
  <si>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</si>
  <si>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</si>
  <si>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</si>
  <si>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</si>
  <si>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</si>
  <si>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</si>
  <si>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</si>
  <si>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</si>
  <si>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</si>
  <si>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</si>
  <si>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</si>
  <si>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</si>
  <si>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</si>
  <si>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</si>
  <si>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</si>
  <si>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</si>
  <si>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</si>
  <si>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</si>
  <si>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</si>
  <si>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</si>
  <si>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</si>
  <si>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</si>
  <si>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</si>
  <si>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</si>
  <si>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</si>
  <si>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</si>
  <si>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</si>
  <si>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</si>
  <si>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</si>
  <si>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</si>
  <si>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</si>
  <si>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</si>
  <si>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</si>
  <si>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</si>
  <si>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</si>
  <si>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</si>
  <si>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</si>
  <si>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</si>
  <si>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</si>
  <si>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</si>
  <si>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</si>
  <si>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</si>
  <si>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</si>
  <si>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</si>
  <si>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</si>
  <si>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</si>
  <si>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</si>
  <si>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</si>
  <si>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</si>
  <si>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</si>
  <si>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</si>
  <si>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</si>
  <si>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</si>
  <si>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</si>
  <si>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</si>
  <si>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</si>
  <si>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</si>
  <si>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</si>
  <si>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</si>
  <si>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</si>
  <si>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</si>
  <si>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</si>
  <si>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</si>
  <si>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</si>
  <si>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</si>
  <si>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</si>
  <si>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</si>
  <si>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</si>
  <si>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</si>
  <si>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</si>
  <si>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</si>
  <si>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</si>
  <si>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</si>
  <si>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</si>
  <si>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</si>
  <si>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</si>
  <si>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</si>
  <si>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</si>
  <si>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</si>
  <si>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</si>
  <si>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</si>
  <si>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</si>
  <si>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</si>
  <si>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</si>
  <si>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</si>
  <si>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</si>
  <si>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</si>
  <si>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</si>
  <si>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</si>
  <si>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</si>
  <si>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</si>
  <si>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</si>
  <si>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</si>
  <si>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</si>
  <si>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</si>
  <si>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</si>
  <si>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</si>
  <si>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</si>
  <si>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</si>
  <si>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</si>
  <si>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</si>
  <si>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</si>
  <si>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</si>
  <si>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</si>
  <si>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</si>
  <si>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</si>
  <si>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</si>
  <si>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</si>
  <si>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</si>
  <si>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</si>
  <si>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</si>
  <si>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</si>
  <si>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</si>
  <si>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</si>
  <si>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</si>
  <si>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</si>
  <si>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</si>
  <si>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</si>
  <si>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</si>
  <si>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</si>
  <si>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</si>
  <si>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</si>
  <si>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</si>
  <si>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</si>
  <si>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</si>
  <si>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</si>
  <si>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</si>
  <si>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</si>
  <si>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</si>
  <si>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</si>
  <si>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</si>
  <si>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</si>
  <si>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</si>
  <si>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</si>
  <si>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</si>
  <si>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</si>
  <si>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</si>
  <si>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</si>
  <si>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</si>
  <si>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</si>
  <si>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</si>
  <si>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</si>
  <si>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</si>
  <si>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</si>
  <si>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</si>
  <si>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</si>
  <si>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</si>
  <si>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</si>
  <si>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</si>
  <si>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</si>
  <si>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</si>
  <si>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</si>
  <si>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</si>
  <si>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</si>
  <si>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</si>
  <si>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</si>
  <si>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</si>
  <si>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</si>
  <si>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</si>
  <si>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</si>
  <si>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</si>
  <si>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</si>
  <si>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</si>
  <si>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</si>
  <si>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</si>
  <si>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</si>
  <si>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</si>
  <si>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</si>
  <si>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</si>
  <si>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</si>
  <si>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</si>
  <si>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</si>
  <si>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</si>
  <si>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</si>
  <si>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</si>
  <si>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</si>
  <si>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</si>
  <si>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</si>
  <si>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</si>
  <si>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</si>
  <si>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</si>
  <si>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</si>
  <si>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</si>
  <si>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</si>
  <si>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</si>
  <si>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</si>
  <si>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</si>
  <si>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</si>
  <si>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</si>
  <si>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</si>
  <si>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</si>
  <si>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</si>
  <si>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</si>
  <si>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</si>
  <si>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</si>
  <si>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</si>
  <si>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</si>
  <si>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</si>
  <si>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</si>
  <si>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</si>
  <si>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</si>
  <si>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</si>
  <si>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</si>
  <si>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</si>
  <si>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</si>
  <si>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</si>
  <si>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</si>
  <si>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</si>
  <si>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</si>
  <si>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</si>
  <si>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</si>
  <si>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</si>
  <si>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</si>
  <si>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</si>
  <si>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</si>
  <si>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</si>
  <si>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</si>
  <si>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</si>
  <si>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</si>
  <si>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</si>
  <si>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</si>
  <si>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</si>
  <si>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</si>
  <si>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</si>
  <si>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</si>
  <si>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</si>
  <si>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</si>
  <si>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</si>
  <si>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</si>
  <si>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</si>
  <si>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</si>
  <si>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</si>
  <si>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</si>
  <si>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</si>
  <si>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</si>
  <si>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</si>
  <si>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</si>
  <si>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</si>
  <si>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</si>
  <si>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</si>
  <si>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</si>
  <si>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</si>
  <si>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</si>
  <si>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</si>
  <si>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</si>
  <si>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</si>
  <si>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</si>
  <si>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</si>
  <si>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</si>
  <si>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</si>
  <si>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</si>
  <si>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</si>
  <si>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</si>
  <si>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</si>
  <si>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</si>
  <si>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</si>
  <si>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</si>
  <si>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</si>
  <si>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</si>
  <si>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</si>
  <si>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</si>
  <si>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</si>
  <si>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</si>
  <si>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</si>
  <si>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</si>
  <si>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</si>
  <si>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</si>
  <si>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</si>
  <si>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</si>
  <si>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</si>
  <si>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</si>
  <si>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</si>
  <si>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</si>
  <si>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</si>
  <si>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</si>
  <si>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</si>
  <si>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</si>
  <si>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</si>
  <si>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</si>
  <si>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</si>
  <si>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</si>
  <si>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</si>
  <si>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</si>
  <si>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</si>
  <si>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</si>
  <si>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</si>
  <si>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</si>
  <si>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</si>
  <si>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</si>
  <si>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</si>
  <si>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</si>
  <si>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</si>
  <si>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</si>
  <si>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</si>
  <si>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</si>
  <si>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</si>
  <si>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</si>
  <si>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</si>
  <si>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</si>
  <si>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</si>
  <si>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</si>
  <si>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</si>
  <si>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</si>
  <si>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</si>
  <si>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</si>
  <si>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</si>
  <si>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</si>
  <si>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</si>
  <si>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</si>
  <si>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</si>
  <si>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</si>
  <si>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</si>
  <si>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</si>
  <si>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</si>
  <si>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</si>
  <si>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</si>
  <si>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</si>
  <si>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</si>
  <si>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</si>
  <si>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</si>
  <si>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</si>
  <si>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</si>
  <si>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</si>
  <si>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</si>
  <si>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</si>
  <si>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</si>
  <si>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</si>
  <si>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</si>
  <si>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</si>
  <si>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</si>
  <si>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</si>
  <si>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</si>
  <si>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</si>
  <si>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</si>
  <si>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</si>
  <si>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</si>
  <si>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</si>
  <si>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</si>
  <si>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</si>
  <si>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</si>
  <si>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</si>
  <si>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</si>
  <si>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</si>
  <si>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</si>
  <si>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</si>
  <si>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</si>
  <si>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</si>
  <si>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</si>
  <si>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</si>
  <si>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</si>
  <si>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</si>
  <si>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</si>
  <si>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</si>
  <si>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</si>
  <si>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</si>
  <si>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</si>
  <si>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</si>
  <si>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</si>
  <si>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</si>
  <si>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</si>
  <si>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</si>
  <si>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</si>
  <si>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</si>
  <si>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</si>
  <si>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</si>
  <si>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</si>
  <si>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</si>
  <si>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</si>
  <si>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</si>
  <si>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</si>
  <si>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</si>
  <si>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</si>
  <si>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</si>
  <si>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</si>
  <si>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</si>
  <si>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</si>
  <si>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</si>
  <si>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</si>
  <si>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</si>
  <si>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</si>
  <si>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</si>
  <si>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</si>
  <si>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</si>
  <si>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</si>
  <si>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</si>
  <si>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</si>
  <si>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</si>
  <si>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</si>
  <si>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</si>
  <si>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</si>
  <si>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</si>
  <si>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</si>
  <si>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</si>
  <si>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</si>
  <si>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</si>
  <si>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</si>
  <si>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</si>
  <si>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</si>
  <si>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</si>
  <si>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</si>
  <si>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</si>
  <si>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</si>
  <si>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</si>
  <si>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</si>
  <si>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</si>
  <si>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</si>
  <si>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</si>
  <si>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</si>
  <si>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</si>
  <si>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</si>
  <si>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</si>
  <si>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</si>
  <si>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</si>
  <si>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</si>
  <si>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</si>
  <si>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</si>
  <si>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</si>
  <si>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</si>
  <si>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</si>
  <si>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</si>
  <si>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</si>
  <si>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</si>
  <si>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</si>
  <si>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</si>
  <si>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</si>
  <si>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</si>
  <si>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</si>
  <si>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</si>
  <si>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</si>
  <si>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</si>
  <si>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</si>
  <si>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</si>
  <si>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</si>
  <si>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</si>
  <si>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</si>
  <si>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</si>
  <si>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</si>
  <si>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</si>
  <si>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</si>
  <si>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</si>
  <si>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</si>
  <si>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</si>
  <si>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</si>
  <si>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</si>
  <si>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</si>
  <si>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</si>
  <si>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</si>
  <si>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</si>
  <si>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</si>
  <si>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</si>
  <si>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</si>
  <si>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</si>
  <si>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</si>
  <si>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</si>
  <si>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</si>
  <si>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</si>
  <si>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</si>
  <si>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</si>
  <si>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</si>
  <si>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</si>
  <si>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</si>
  <si>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</si>
  <si>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</si>
  <si>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</si>
  <si>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</si>
  <si>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</si>
  <si>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</si>
  <si>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</si>
  <si>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</si>
  <si>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</si>
  <si>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</si>
  <si>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</si>
  <si>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</si>
  <si>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</si>
  <si>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</si>
  <si>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</si>
  <si>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</si>
  <si>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</si>
  <si>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</si>
  <si>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</si>
  <si>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</si>
  <si>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</si>
  <si>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</si>
  <si>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</si>
  <si>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</si>
  <si>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</si>
  <si>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</si>
  <si>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</si>
  <si>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</si>
  <si>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</si>
  <si>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</si>
  <si>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</si>
  <si>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</si>
  <si>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</si>
  <si>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</si>
  <si>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</si>
  <si>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</si>
  <si>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</si>
  <si>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</si>
  <si>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</si>
  <si>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</si>
  <si>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</si>
  <si>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</si>
  <si>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</si>
  <si>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</si>
  <si>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</si>
  <si>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</si>
  <si>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</si>
  <si>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</si>
  <si>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</si>
  <si>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</si>
  <si>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</si>
  <si>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</si>
  <si>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</si>
  <si>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</si>
  <si>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</si>
  <si>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</si>
  <si>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</si>
  <si>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</si>
  <si>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</si>
  <si>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</si>
  <si>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</si>
  <si>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</si>
  <si>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</si>
  <si>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</si>
  <si>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</si>
  <si>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</si>
  <si>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</si>
  <si>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</si>
  <si>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</si>
  <si>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</si>
  <si>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</si>
  <si>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</si>
  <si>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</si>
  <si>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</si>
  <si>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</si>
  <si>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</si>
  <si>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</si>
  <si>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</si>
  <si>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</si>
  <si>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</si>
  <si>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</si>
  <si>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</si>
  <si>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</si>
  <si>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</si>
  <si>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</si>
  <si>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</si>
  <si>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</si>
  <si>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</si>
  <si>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</si>
  <si>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</si>
  <si>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</si>
  <si>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</si>
  <si>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</si>
  <si>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</si>
  <si>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</si>
  <si>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</si>
  <si>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</si>
  <si>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</si>
  <si>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</si>
  <si>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</si>
  <si>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</si>
  <si>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</si>
  <si>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</si>
  <si>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</si>
  <si>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</si>
  <si>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</si>
  <si>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</si>
  <si>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</si>
  <si>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</si>
  <si>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</si>
  <si>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</si>
  <si>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</si>
  <si>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</si>
  <si>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</si>
  <si>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</si>
  <si>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</si>
  <si>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</si>
  <si>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</si>
  <si>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</si>
  <si>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</si>
  <si>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</si>
  <si>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</si>
  <si>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</si>
  <si>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</si>
  <si>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</si>
  <si>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</si>
  <si>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</si>
  <si>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</si>
  <si>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</si>
  <si>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</si>
  <si>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</si>
  <si>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</si>
  <si>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</si>
  <si>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</si>
  <si>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</si>
  <si>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</si>
  <si>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</si>
  <si>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</si>
  <si>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</si>
  <si>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</si>
  <si>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</si>
  <si>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</si>
  <si>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</si>
  <si>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</si>
  <si>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</si>
  <si>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</si>
  <si>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</si>
  <si>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</si>
  <si>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</si>
  <si>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</si>
  <si>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</si>
  <si>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</si>
  <si>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</si>
  <si>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</si>
  <si>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</si>
  <si>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</si>
  <si>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</si>
  <si>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</si>
  <si>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</si>
  <si>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</si>
  <si>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</si>
  <si>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</si>
  <si>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</si>
  <si>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</si>
  <si>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</si>
  <si>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</si>
  <si>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</si>
  <si>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</si>
  <si>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</si>
  <si>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</si>
  <si>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</si>
  <si>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</si>
  <si>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</si>
  <si>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</si>
  <si>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</si>
  <si>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</si>
  <si>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</si>
  <si>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</si>
  <si>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</si>
  <si>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</si>
  <si>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</si>
  <si>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</si>
  <si>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</si>
  <si>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</si>
  <si>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</si>
  <si>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</si>
  <si>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</si>
  <si>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</si>
  <si>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</si>
  <si>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</si>
  <si>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</si>
  <si>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</si>
  <si>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</si>
  <si>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</si>
  <si>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</si>
  <si>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</si>
  <si>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</si>
  <si>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</si>
  <si>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</si>
  <si>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</si>
  <si>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</si>
  <si>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</si>
  <si>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</si>
  <si>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</si>
  <si>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</si>
  <si>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</si>
  <si>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</si>
  <si>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</si>
  <si>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</si>
  <si>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</si>
  <si>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</si>
  <si>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</si>
  <si>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</si>
  <si>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</si>
  <si>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</si>
  <si>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</si>
  <si>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</si>
  <si>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</si>
  <si>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</si>
  <si>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</si>
  <si>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</si>
  <si>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</si>
  <si>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</si>
  <si>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</si>
  <si>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</si>
  <si>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</si>
  <si>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</si>
  <si>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</si>
  <si>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</si>
  <si>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</si>
  <si>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</si>
  <si>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</si>
  <si>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</si>
  <si>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</si>
  <si>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</si>
  <si>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</si>
  <si>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</si>
  <si>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</si>
  <si>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</si>
  <si>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</si>
  <si>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</si>
  <si>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</si>
  <si>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</si>
  <si>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</si>
  <si>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</si>
  <si>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</si>
  <si>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</si>
  <si>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</si>
  <si>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</si>
  <si>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</si>
  <si>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</si>
  <si>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</si>
  <si>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</si>
  <si>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</si>
  <si>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</si>
  <si>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</si>
  <si>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</si>
  <si>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</si>
  <si>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</si>
  <si>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</si>
  <si>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</si>
  <si>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</si>
  <si>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</si>
  <si>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</si>
  <si>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</si>
  <si>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</si>
  <si>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</si>
  <si>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</si>
  <si>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</si>
  <si>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</si>
  <si>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</si>
  <si>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</si>
  <si>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</si>
  <si>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</si>
  <si>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</si>
  <si>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</si>
  <si>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</si>
  <si>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</si>
  <si>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</si>
  <si>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</si>
  <si>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</si>
  <si>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</si>
  <si>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</si>
  <si>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</si>
  <si>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</si>
  <si>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</si>
  <si>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</si>
  <si>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</si>
  <si>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</si>
  <si>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</si>
  <si>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</si>
  <si>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</si>
  <si>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</si>
  <si>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</si>
  <si>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</si>
  <si>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</si>
  <si>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</si>
  <si>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</si>
  <si>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</si>
  <si>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</si>
  <si>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</si>
  <si>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</si>
  <si>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</si>
  <si>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</si>
  <si>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</si>
  <si>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</si>
  <si>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</si>
  <si>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</si>
  <si>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</si>
  <si>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</si>
  <si>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</si>
  <si>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</si>
  <si>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</si>
  <si>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</si>
  <si>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</si>
  <si>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</si>
  <si>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</si>
  <si>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</si>
  <si>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</si>
  <si>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</si>
  <si>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</si>
  <si>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</si>
  <si>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</si>
  <si>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</si>
  <si>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</si>
  <si>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</si>
  <si>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</si>
  <si>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</si>
  <si>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</si>
  <si>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</si>
  <si>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</si>
  <si>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</si>
  <si>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</si>
  <si>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</si>
  <si>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</si>
  <si>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</si>
  <si>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</si>
  <si>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</si>
  <si>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</si>
  <si>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</si>
  <si>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</si>
  <si>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</si>
  <si>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</si>
  <si>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</si>
  <si>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</si>
  <si>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</si>
  <si>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</si>
  <si>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</si>
  <si>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</si>
  <si>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</si>
  <si>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</si>
  <si>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</si>
  <si>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</si>
  <si>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</si>
  <si>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</si>
  <si>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</si>
  <si>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</si>
  <si>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</si>
  <si>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</si>
  <si>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</si>
  <si>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</si>
  <si>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</si>
  <si>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</si>
  <si>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</si>
  <si>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</si>
  <si>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</si>
  <si>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</si>
  <si>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</si>
  <si>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</si>
  <si>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</si>
  <si>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</si>
  <si>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</si>
  <si>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</si>
  <si>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</si>
  <si>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</si>
  <si>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</si>
  <si>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</si>
  <si>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</si>
  <si>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</si>
  <si>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</si>
  <si>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</si>
  <si>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</si>
  <si>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</si>
  <si>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</si>
  <si>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</si>
  <si>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</si>
  <si>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</si>
  <si>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</si>
  <si>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</si>
  <si>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</si>
  <si>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</si>
  <si>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</si>
  <si>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</si>
  <si>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</si>
  <si>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</si>
  <si>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</si>
  <si>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</si>
  <si>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</si>
  <si>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</si>
  <si>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</si>
  <si>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</si>
  <si>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</si>
  <si>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</si>
  <si>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</si>
  <si>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</si>
  <si>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</si>
  <si>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</si>
  <si>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</si>
  <si>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</si>
  <si>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</si>
  <si>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</si>
  <si>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</si>
  <si>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</si>
  <si>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</si>
  <si>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</si>
  <si>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</si>
  <si>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</si>
  <si>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</si>
  <si>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</si>
  <si>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</si>
  <si>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</si>
  <si>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</si>
  <si>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</si>
  <si>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</si>
  <si>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</si>
  <si>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</si>
  <si>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</si>
  <si>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</si>
  <si>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</si>
  <si>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</si>
  <si>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</si>
  <si>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</si>
  <si>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</si>
  <si>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</si>
  <si>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</si>
  <si>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</si>
  <si>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</si>
  <si>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</si>
  <si>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</si>
  <si>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</si>
  <si>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</si>
  <si>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</si>
  <si>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</si>
  <si>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</si>
  <si>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</si>
  <si>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</si>
  <si>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</si>
  <si>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</si>
  <si>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</si>
  <si>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</si>
  <si>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</si>
  <si>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</si>
  <si>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</si>
  <si>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</si>
  <si>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</si>
  <si>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</si>
  <si>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</si>
  <si>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</si>
  <si>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</si>
  <si>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</si>
  <si>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</si>
  <si>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</si>
  <si>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</si>
  <si>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</si>
  <si>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</si>
  <si>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</si>
  <si>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</si>
  <si>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</si>
  <si>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</si>
  <si>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</si>
  <si>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</si>
  <si>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</si>
  <si>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</si>
  <si>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</si>
  <si>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</si>
  <si>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</si>
  <si>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</si>
  <si>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</si>
  <si>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</si>
  <si>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</si>
  <si>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</si>
  <si>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</si>
  <si>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</si>
  <si>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</si>
  <si>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</si>
  <si>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</si>
  <si>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</si>
  <si>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</si>
  <si>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</si>
  <si>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</si>
  <si>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</si>
  <si>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</si>
  <si>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</si>
  <si>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</si>
  <si>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</si>
  <si>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</si>
  <si>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</si>
  <si>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</si>
  <si>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</si>
  <si>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</si>
  <si>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</si>
  <si>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</si>
  <si>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</si>
  <si>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</si>
  <si>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</si>
  <si>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</si>
  <si>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</si>
  <si>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</si>
  <si>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</si>
  <si>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</si>
  <si>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</si>
  <si>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</si>
  <si>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</si>
  <si>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</si>
  <si>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</si>
  <si>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</si>
  <si>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</si>
  <si>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</si>
  <si>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</si>
  <si>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</si>
  <si>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</si>
  <si>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</si>
  <si>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</si>
  <si>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</si>
  <si>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</si>
  <si>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</si>
  <si>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</si>
  <si>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</si>
  <si>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</si>
  <si>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</si>
  <si>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</si>
  <si>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</si>
  <si>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</si>
  <si>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</si>
  <si>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</si>
  <si>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</si>
  <si>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</si>
  <si>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</si>
  <si>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</si>
  <si>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</si>
  <si>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</si>
  <si>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</si>
  <si>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</si>
  <si>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</si>
  <si>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</si>
  <si>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</si>
  <si>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</si>
  <si>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</si>
  <si>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</si>
  <si>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</si>
  <si>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</si>
  <si>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</si>
  <si>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</si>
  <si>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</si>
  <si>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</si>
  <si>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</si>
  <si>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</si>
  <si>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</si>
  <si>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</si>
  <si>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</si>
  <si>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</si>
  <si>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</si>
  <si>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</si>
  <si>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</si>
  <si>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</si>
  <si>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</si>
  <si>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</si>
  <si>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</si>
  <si>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</si>
  <si>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</si>
  <si>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</si>
  <si>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</si>
  <si>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</si>
  <si>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</si>
  <si>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</si>
  <si>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</si>
  <si>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</si>
  <si>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</si>
  <si>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</si>
  <si>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</si>
  <si>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</si>
  <si>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</si>
  <si>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</si>
  <si>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</si>
  <si>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</si>
  <si>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</si>
  <si>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</si>
  <si>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</si>
  <si>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</si>
  <si>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</si>
  <si>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</si>
  <si>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</si>
  <si>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</si>
  <si>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</si>
  <si>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</si>
  <si>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</si>
  <si>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</si>
  <si>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</si>
  <si>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</si>
  <si>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</si>
  <si>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</si>
  <si>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</si>
  <si>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</si>
  <si>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</si>
  <si>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</si>
  <si>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</si>
  <si>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</si>
  <si>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</si>
  <si>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</si>
  <si>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</si>
  <si>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</si>
  <si>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</si>
  <si>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</si>
  <si>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</si>
  <si>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</si>
  <si>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</si>
  <si>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</si>
  <si>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</si>
  <si>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</si>
  <si>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</si>
  <si>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</si>
  <si>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</si>
  <si>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</si>
  <si>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</si>
  <si>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</si>
  <si>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</si>
  <si>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</si>
  <si>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</si>
  <si>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</si>
  <si>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</si>
  <si>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</si>
  <si>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</si>
  <si>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</si>
  <si>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</si>
  <si>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</si>
  <si>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</si>
  <si>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</si>
  <si>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</si>
  <si>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</si>
  <si>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</si>
  <si>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</si>
  <si>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</si>
  <si>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</si>
  <si>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</si>
  <si>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</si>
  <si>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</si>
  <si>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</si>
  <si>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</si>
  <si>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</si>
  <si>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</si>
  <si>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</si>
  <si>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</si>
  <si>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</si>
  <si>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</si>
  <si>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</si>
  <si>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</si>
  <si>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</si>
  <si>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</si>
  <si>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</si>
  <si>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</si>
  <si>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</si>
  <si>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</si>
  <si>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</si>
  <si>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</si>
  <si>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</si>
  <si>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</si>
  <si>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</si>
  <si>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</si>
  <si>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</si>
  <si>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</si>
  <si>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</si>
  <si>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</si>
  <si>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</si>
  <si>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</si>
  <si>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</si>
  <si>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</si>
  <si>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</si>
  <si>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</si>
  <si>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</si>
  <si>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</si>
  <si>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</si>
  <si>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</si>
  <si>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</si>
  <si>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</si>
  <si>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</si>
  <si>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</si>
  <si>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</si>
  <si>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</si>
  <si>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</si>
  <si>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</si>
  <si>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</si>
  <si>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</si>
  <si>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</si>
  <si>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</si>
  <si>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</si>
  <si>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</si>
  <si>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</si>
  <si>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</si>
  <si>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</si>
  <si>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</si>
  <si>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</si>
  <si>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</si>
  <si>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</si>
  <si>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</si>
  <si>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</si>
  <si>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</si>
  <si>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</si>
  <si>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</si>
  <si>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</si>
  <si>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</si>
  <si>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</si>
  <si>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</si>
  <si>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</si>
  <si>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</si>
  <si>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</si>
  <si>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</si>
  <si>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</si>
  <si>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</si>
  <si>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</si>
  <si>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</si>
  <si>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</si>
  <si>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</si>
  <si>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</si>
  <si>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</si>
  <si>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</si>
  <si>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</si>
  <si>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</si>
  <si>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</si>
  <si>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</si>
  <si>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</si>
  <si>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</si>
  <si>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</si>
  <si>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</si>
  <si>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</si>
  <si>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</si>
  <si>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</si>
  <si>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</si>
  <si>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</si>
  <si>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</si>
  <si>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</si>
  <si>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</si>
  <si>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</si>
  <si>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</si>
  <si>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</si>
  <si>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</si>
  <si>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</si>
  <si>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</si>
  <si>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</si>
  <si>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</si>
  <si>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</si>
  <si>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</si>
  <si>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</si>
  <si>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</si>
  <si>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</si>
  <si>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</si>
  <si>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</si>
  <si>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</si>
  <si>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</si>
  <si>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</si>
  <si>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</si>
  <si>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</si>
  <si>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</si>
  <si>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</si>
  <si>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</si>
  <si>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</si>
  <si>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</si>
  <si>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</si>
  <si>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</si>
  <si>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</si>
  <si>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</si>
  <si>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</si>
  <si>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</si>
  <si>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</si>
  <si>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</si>
  <si>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</si>
  <si>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</si>
  <si>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</si>
  <si>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</si>
  <si>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</si>
  <si>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</si>
  <si>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</si>
  <si>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</si>
  <si>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</si>
  <si>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</si>
  <si>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</si>
  <si>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</si>
  <si>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</si>
  <si>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</si>
  <si>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</si>
  <si>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</si>
  <si>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</si>
  <si>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</si>
  <si>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</si>
  <si>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</si>
  <si>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</si>
  <si>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</si>
  <si>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</si>
  <si>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</si>
  <si>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</si>
  <si>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</si>
  <si>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</si>
  <si>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</si>
  <si>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</si>
  <si>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</si>
  <si>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</si>
  <si>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</si>
  <si>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</si>
  <si>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</si>
  <si>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</si>
  <si>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</si>
  <si>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</si>
  <si>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</si>
  <si>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</si>
  <si>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</si>
  <si>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</si>
  <si>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</si>
  <si>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</si>
  <si>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</si>
  <si>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</si>
  <si>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</si>
  <si>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</si>
  <si>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</si>
  <si>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</si>
  <si>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</si>
  <si>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</si>
  <si>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</si>
  <si>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</si>
  <si>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</si>
  <si>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</si>
  <si>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</si>
  <si>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</si>
  <si>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</si>
  <si>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</si>
  <si>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</si>
  <si>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</si>
  <si>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</si>
  <si>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</si>
  <si>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</si>
  <si>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</si>
  <si>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</si>
  <si>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</si>
  <si>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</si>
  <si>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</si>
  <si>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</si>
  <si>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</si>
  <si>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</si>
  <si>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</si>
  <si>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</si>
  <si>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</si>
  <si>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</si>
  <si>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</si>
  <si>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</si>
  <si>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</si>
  <si>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</si>
  <si>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</si>
  <si>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</si>
  <si>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</si>
  <si>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</si>
  <si>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</si>
  <si>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</si>
  <si>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</si>
  <si>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</si>
  <si>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</si>
  <si>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</si>
  <si>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</si>
  <si>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</si>
  <si>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</si>
  <si>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</si>
  <si>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</si>
  <si>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</si>
  <si>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</si>
  <si>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</si>
  <si>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</si>
  <si>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</si>
  <si>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</si>
  <si>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</si>
  <si>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</si>
  <si>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</si>
  <si>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</si>
  <si>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</si>
  <si>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</si>
  <si>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</si>
  <si>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</si>
  <si>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</si>
  <si>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</si>
  <si>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</si>
  <si>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</si>
  <si>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</si>
  <si>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</si>
  <si>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</si>
  <si>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</si>
  <si>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</si>
  <si>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</si>
  <si>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</si>
  <si>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</si>
  <si>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</si>
  <si>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</si>
  <si>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</si>
  <si>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</si>
  <si>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</si>
  <si>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</si>
  <si>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</si>
  <si>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</si>
  <si>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</si>
  <si>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</si>
  <si>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</si>
  <si>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</si>
  <si>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</si>
  <si>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</si>
  <si>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</si>
  <si>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</si>
  <si>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</si>
  <si>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</si>
  <si>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</si>
  <si>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</si>
  <si>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</si>
  <si>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</si>
  <si>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</si>
  <si>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</si>
  <si>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</si>
  <si>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</si>
  <si>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</si>
  <si>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</si>
  <si>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</si>
  <si>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</si>
  <si>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</si>
  <si>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</si>
  <si>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</si>
  <si>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</si>
  <si>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</si>
  <si>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</si>
  <si>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</si>
  <si>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</si>
  <si>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</si>
  <si>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</si>
  <si>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</si>
  <si>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</si>
  <si>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</si>
  <si>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</si>
  <si>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</si>
  <si>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</si>
  <si>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</si>
  <si>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</si>
  <si>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</si>
  <si>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</si>
  <si>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</si>
  <si>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</si>
  <si>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</si>
  <si>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</si>
  <si>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</si>
  <si>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</si>
  <si>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</si>
  <si>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</si>
  <si>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</si>
  <si>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</si>
  <si>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</si>
  <si>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</si>
  <si>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</si>
  <si>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</si>
  <si>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</si>
  <si>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</si>
  <si>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</si>
  <si>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</si>
  <si>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</si>
  <si>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</si>
  <si>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</si>
  <si>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</si>
  <si>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</si>
  <si>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</si>
  <si>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</si>
  <si>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</si>
  <si>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</si>
  <si>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</si>
  <si>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</si>
  <si>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</si>
  <si>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</si>
  <si>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</si>
  <si>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</si>
  <si>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</si>
  <si>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</si>
  <si>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</si>
  <si>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</si>
  <si>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</si>
  <si>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</si>
  <si>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</si>
  <si>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</si>
  <si>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</si>
  <si>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</si>
  <si>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</si>
  <si>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</si>
  <si>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</si>
  <si>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</si>
  <si>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</si>
  <si>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</si>
  <si>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</si>
  <si>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</si>
  <si>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</si>
  <si>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</si>
  <si>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</si>
  <si>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</si>
  <si>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</si>
  <si>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</si>
  <si>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</si>
  <si>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</si>
  <si>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</si>
  <si>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</si>
  <si>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</si>
  <si>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</si>
  <si>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</si>
  <si>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</si>
  <si>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</si>
  <si>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</si>
  <si>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</si>
  <si>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</si>
  <si>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</si>
  <si>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</si>
  <si>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</si>
  <si>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</si>
  <si>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</si>
  <si>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</si>
  <si>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</si>
  <si>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</si>
  <si>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</si>
  <si>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</si>
  <si>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</si>
  <si>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</si>
  <si>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</si>
  <si>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</si>
  <si>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</si>
  <si>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</si>
  <si>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</si>
  <si>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</si>
  <si>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</si>
  <si>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</si>
  <si>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</si>
  <si>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</si>
  <si>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</si>
  <si>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</si>
  <si>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</si>
  <si>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</si>
  <si>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</si>
  <si>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</si>
  <si>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</si>
  <si>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</si>
  <si>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</si>
  <si>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</si>
  <si>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</si>
  <si>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</si>
  <si>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</si>
  <si>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</si>
  <si>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</si>
  <si>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</si>
  <si>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</si>
  <si>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</si>
  <si>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</si>
  <si>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</si>
  <si>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</si>
  <si>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</si>
  <si>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</si>
  <si>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</si>
  <si>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</si>
  <si>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</si>
  <si>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</si>
  <si>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</si>
  <si>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</si>
  <si>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</si>
  <si>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</si>
  <si>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</si>
  <si>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</si>
  <si>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</si>
  <si>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</si>
  <si>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</si>
  <si>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</si>
  <si>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</si>
  <si>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</si>
  <si>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</si>
  <si>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</si>
  <si>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</si>
  <si>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</si>
  <si>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</si>
  <si>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</si>
  <si>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</si>
  <si>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</si>
  <si>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</si>
  <si>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</si>
  <si>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</si>
  <si>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</si>
  <si>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</si>
  <si>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</si>
  <si>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</si>
  <si>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</si>
  <si>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</si>
  <si>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</si>
  <si>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</si>
  <si>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</si>
  <si>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</si>
  <si>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</si>
  <si>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</si>
  <si>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</si>
  <si>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</si>
  <si>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</si>
  <si>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</si>
  <si>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</si>
  <si>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</si>
  <si>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</si>
  <si>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</si>
  <si>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</si>
  <si>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</si>
  <si>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</si>
  <si>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</si>
  <si>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</si>
  <si>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</si>
  <si>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</si>
  <si>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</si>
  <si>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</si>
  <si>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</si>
  <si>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</si>
  <si>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</si>
  <si>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</si>
  <si>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</si>
  <si>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</si>
  <si>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</si>
  <si>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</si>
  <si>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</si>
  <si>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</si>
  <si>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</si>
  <si>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</si>
  <si>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</si>
  <si>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</si>
  <si>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</si>
  <si>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</si>
  <si>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</si>
  <si>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</si>
  <si>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</si>
  <si>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</si>
  <si>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</si>
  <si>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</si>
  <si>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</si>
  <si>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</si>
  <si>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</si>
  <si>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</si>
  <si>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</si>
  <si>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</si>
  <si>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</si>
  <si>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</si>
  <si>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</si>
  <si>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</si>
  <si>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</si>
  <si>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</si>
  <si>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</si>
  <si>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</si>
  <si>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</si>
  <si>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</si>
  <si>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</si>
  <si>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</si>
  <si>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</si>
  <si>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</si>
  <si>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</si>
  <si>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</si>
  <si>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</si>
  <si>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</si>
  <si>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</si>
  <si>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</si>
  <si>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</si>
  <si>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</si>
  <si>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</si>
  <si>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</si>
  <si>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</si>
  <si>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</si>
  <si>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</si>
  <si>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</si>
  <si>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</si>
  <si>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</si>
  <si>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</si>
  <si>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</si>
  <si>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</si>
  <si>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</si>
  <si>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</si>
  <si>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</si>
  <si>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</si>
  <si>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</si>
  <si>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</si>
  <si>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</si>
  <si>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</si>
  <si>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</si>
  <si>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</si>
  <si>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</si>
  <si>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</si>
  <si>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</si>
  <si>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</si>
  <si>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</si>
  <si>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</si>
  <si>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</si>
  <si>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</si>
  <si>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</si>
  <si>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</si>
  <si>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</si>
  <si>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</si>
  <si>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</si>
  <si>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</si>
  <si>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</si>
  <si>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</si>
  <si>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</si>
  <si>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</si>
  <si>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</si>
  <si>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</si>
  <si>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</si>
  <si>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</si>
  <si>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</si>
  <si>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</si>
  <si>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</si>
  <si>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</si>
  <si>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</si>
  <si>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</si>
  <si>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</si>
  <si>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</si>
  <si>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</si>
  <si>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</si>
  <si>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</si>
  <si>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</si>
  <si>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</si>
  <si>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</si>
  <si>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</si>
  <si>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</si>
  <si>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</si>
  <si>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</si>
  <si>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</si>
  <si>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</si>
  <si>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</si>
  <si>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</si>
  <si>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</si>
  <si>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</si>
  <si>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</si>
  <si>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</si>
  <si>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</si>
  <si>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</si>
  <si>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</si>
  <si>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</si>
  <si>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</si>
  <si>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</si>
  <si>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</si>
  <si>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</si>
  <si>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</si>
  <si>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</si>
  <si>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</si>
  <si>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</si>
  <si>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</si>
  <si>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</si>
  <si>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</si>
  <si>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</si>
  <si>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</si>
  <si>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</si>
  <si>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</si>
  <si>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</si>
  <si>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</si>
  <si>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</si>
  <si>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</si>
  <si>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</si>
  <si>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</si>
  <si>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</si>
  <si>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</si>
  <si>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</si>
  <si>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</si>
  <si>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</si>
  <si>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</si>
  <si>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</si>
  <si>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</si>
  <si>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</si>
  <si>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</si>
  <si>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</si>
  <si>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</si>
  <si>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</si>
  <si>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</si>
  <si>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</si>
  <si>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</si>
  <si>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</si>
  <si>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</si>
  <si>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</si>
  <si>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</si>
  <si>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</si>
  <si>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</si>
  <si>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</si>
  <si>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</si>
  <si>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</si>
  <si>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</si>
  <si>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</si>
  <si>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</si>
  <si>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</si>
  <si>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</si>
  <si>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</si>
  <si>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</si>
  <si>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</si>
  <si>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</si>
  <si>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</si>
  <si>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</si>
  <si>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</si>
  <si>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</si>
  <si>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</si>
  <si>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</si>
  <si>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</si>
  <si>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</si>
  <si>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</si>
  <si>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</si>
  <si>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</si>
  <si>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</si>
  <si>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</si>
  <si>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</si>
  <si>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</si>
  <si>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</si>
  <si>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</si>
  <si>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</si>
  <si>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</si>
  <si>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</si>
  <si>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</si>
  <si>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</si>
  <si>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</si>
  <si>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</si>
  <si>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</si>
  <si>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</si>
  <si>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</si>
  <si>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</si>
  <si>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</si>
  <si>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</si>
  <si>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</si>
  <si>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</si>
  <si>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</si>
  <si>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</si>
  <si>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</si>
  <si>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</si>
  <si>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</si>
  <si>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</si>
  <si>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</si>
  <si>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</si>
  <si>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</si>
  <si>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</si>
  <si>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</si>
  <si>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</si>
  <si>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</si>
  <si>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</si>
  <si>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</si>
  <si>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</si>
  <si>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</si>
  <si>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</si>
  <si>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</si>
  <si>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</si>
  <si>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</si>
  <si>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</si>
  <si>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</si>
  <si>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</si>
  <si>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</si>
  <si>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</si>
  <si>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</si>
  <si>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</si>
  <si>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</si>
  <si>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</si>
  <si>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</si>
  <si>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</si>
  <si>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</si>
  <si>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</si>
  <si>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</si>
  <si>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</si>
  <si>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</si>
  <si>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</si>
  <si>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</si>
  <si>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</si>
  <si>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</si>
  <si>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</si>
  <si>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</si>
  <si>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</si>
  <si>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</si>
  <si>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</si>
  <si>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</si>
  <si>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</si>
  <si>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</si>
  <si>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</si>
  <si>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</si>
  <si>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</si>
  <si>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</si>
  <si>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</si>
  <si>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</si>
  <si>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</si>
  <si>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</si>
  <si>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</si>
  <si>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</si>
  <si>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</si>
  <si>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</si>
  <si>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</si>
  <si>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</si>
  <si>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</si>
  <si>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</si>
  <si>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</si>
  <si>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</si>
  <si>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</si>
  <si>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</si>
  <si>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</si>
  <si>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</si>
  <si>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</si>
  <si>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</si>
  <si>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</si>
  <si>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</si>
  <si>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</si>
  <si>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</si>
  <si>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</si>
  <si>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</si>
  <si>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</si>
  <si>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</si>
  <si>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</si>
  <si>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</si>
  <si>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</si>
  <si>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</si>
  <si>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</si>
  <si>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</si>
  <si>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</si>
  <si>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</si>
  <si>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</si>
  <si>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</si>
  <si>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</si>
  <si>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</si>
  <si>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</si>
  <si>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</si>
  <si>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</si>
  <si>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</si>
  <si>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</si>
  <si>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</si>
  <si>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</si>
  <si>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</si>
  <si>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</si>
  <si>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</si>
  <si>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</si>
  <si>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</si>
  <si>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</si>
  <si>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</si>
  <si>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</si>
  <si>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</si>
  <si>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</si>
  <si>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</si>
  <si>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</si>
  <si>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</si>
  <si>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</si>
  <si>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</si>
  <si>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</si>
  <si>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</si>
  <si>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</si>
  <si>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</si>
  <si>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</si>
  <si>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</si>
  <si>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</si>
  <si>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</si>
  <si>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</si>
  <si>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</si>
  <si>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</si>
  <si>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</si>
  <si>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</si>
  <si>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</si>
  <si>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</si>
  <si>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</si>
  <si>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</si>
  <si>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</si>
  <si>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</si>
  <si>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</si>
  <si>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</si>
  <si>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</si>
  <si>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</si>
  <si>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</si>
  <si>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</si>
  <si>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</si>
  <si>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</si>
  <si>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</si>
  <si>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</si>
  <si>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</si>
  <si>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</si>
  <si>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</si>
  <si>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</si>
  <si>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</si>
  <si>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</si>
  <si>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</si>
  <si>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</si>
  <si>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</si>
  <si>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</si>
  <si>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</si>
  <si>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</si>
  <si>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</si>
  <si>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</si>
  <si>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</si>
  <si>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</si>
  <si>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</si>
  <si>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</si>
  <si>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</si>
  <si>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</si>
  <si>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</si>
  <si>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</si>
  <si>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</si>
  <si>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</si>
  <si>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</si>
  <si>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</si>
  <si>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</si>
  <si>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</si>
  <si>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</si>
  <si>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</si>
  <si>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</si>
  <si>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</si>
  <si>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</si>
  <si>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</si>
  <si>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</si>
  <si>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</si>
  <si>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</si>
  <si>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</si>
  <si>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</si>
  <si>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</si>
  <si>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</si>
  <si>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</si>
  <si>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</si>
  <si>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</si>
  <si>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</si>
  <si>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</si>
  <si>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</si>
  <si>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</si>
  <si>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</si>
  <si>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</si>
  <si>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</si>
  <si>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</si>
  <si>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</si>
  <si>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</si>
  <si>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</si>
  <si>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</si>
  <si>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</si>
  <si>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</si>
  <si>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</si>
  <si>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</si>
  <si>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</si>
  <si>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</si>
  <si>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</si>
  <si>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</si>
  <si>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</si>
  <si>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</si>
  <si>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</si>
  <si>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</si>
  <si>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</si>
  <si>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</si>
  <si>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</si>
  <si>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</si>
  <si>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</si>
  <si>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</si>
  <si>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</si>
  <si>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</si>
  <si>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</si>
  <si>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</si>
  <si>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</si>
  <si>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</si>
  <si>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</si>
  <si>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</si>
  <si>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</si>
  <si>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</si>
  <si>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</si>
  <si>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</si>
  <si>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</si>
  <si>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</si>
  <si>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</si>
  <si>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</si>
  <si>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</si>
  <si>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</si>
  <si>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</si>
  <si>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</si>
  <si>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</si>
  <si>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</si>
  <si>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</si>
  <si>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</si>
  <si>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</si>
  <si>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</si>
  <si>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</si>
  <si>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</si>
  <si>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</si>
  <si>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</si>
  <si>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</si>
  <si>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</si>
  <si>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</si>
  <si>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</si>
  <si>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</si>
  <si>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</si>
  <si>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</si>
  <si>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</si>
  <si>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</si>
  <si>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</si>
  <si>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</si>
  <si>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</si>
  <si>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</si>
  <si>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</si>
  <si>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</si>
  <si>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</si>
  <si>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</si>
  <si>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</si>
  <si>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</si>
  <si>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</si>
  <si>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</si>
  <si>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</si>
  <si>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</si>
  <si>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</si>
  <si>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</si>
  <si>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</si>
  <si>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</si>
  <si>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</si>
  <si>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</si>
  <si>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</si>
  <si>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</si>
  <si>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</si>
  <si>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</si>
  <si>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</si>
  <si>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</si>
  <si>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</si>
  <si>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</si>
  <si>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</si>
  <si>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</si>
  <si>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</si>
  <si>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</si>
  <si>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</si>
  <si>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</si>
  <si>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</si>
  <si>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</si>
  <si>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</si>
  <si>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</si>
  <si>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</si>
  <si>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</si>
  <si>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</si>
  <si>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</si>
  <si>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</si>
  <si>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</si>
  <si>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</si>
  <si>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</si>
  <si>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</si>
  <si>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</si>
  <si>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</si>
  <si>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</si>
  <si>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</si>
  <si>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</si>
  <si>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</si>
  <si>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</si>
  <si>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</si>
  <si>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</si>
  <si>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</si>
  <si>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</si>
  <si>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</si>
  <si>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</si>
  <si>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</si>
  <si>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</si>
  <si>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</si>
  <si>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</si>
  <si>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</si>
  <si>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</si>
  <si>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</si>
  <si>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</si>
  <si>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</si>
  <si>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</si>
  <si>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</si>
  <si>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</si>
  <si>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</si>
  <si>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</si>
  <si>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</si>
  <si>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</si>
  <si>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</si>
  <si>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</si>
  <si>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</si>
  <si>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</si>
  <si>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</si>
  <si>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</si>
  <si>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</si>
  <si>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</si>
  <si>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</si>
  <si>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</si>
  <si>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</si>
  <si>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</si>
  <si>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</si>
  <si>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</si>
  <si>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</si>
  <si>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</si>
  <si>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</si>
  <si>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</si>
  <si>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</si>
  <si>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</si>
  <si>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</si>
  <si>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</si>
  <si>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</si>
  <si>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</si>
  <si>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</si>
  <si>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</si>
  <si>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</si>
  <si>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</si>
  <si>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</si>
  <si>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</si>
  <si>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</si>
  <si>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</si>
  <si>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</si>
  <si>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</si>
  <si>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</si>
  <si>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</si>
  <si>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</si>
  <si>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</si>
  <si>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</si>
  <si>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</si>
  <si>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</si>
  <si>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</si>
  <si>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</si>
  <si>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</si>
  <si>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</si>
  <si>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</si>
  <si>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</si>
  <si>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</si>
  <si>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</si>
  <si>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</si>
  <si>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</si>
  <si>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</si>
  <si>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</si>
  <si>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</si>
  <si>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</si>
  <si>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</si>
  <si>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</si>
  <si>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</si>
  <si>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</si>
  <si>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</si>
  <si>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</si>
  <si>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</si>
  <si>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</si>
  <si>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</si>
  <si>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</si>
  <si>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</si>
  <si>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</si>
  <si>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</si>
  <si>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</si>
  <si>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</si>
  <si>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</si>
  <si>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</si>
  <si>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</si>
  <si>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</si>
  <si>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</si>
  <si>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</si>
  <si>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</si>
  <si>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</si>
  <si>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</si>
  <si>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</si>
  <si>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</si>
  <si>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</si>
  <si>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</si>
  <si>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</si>
  <si>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</si>
  <si>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</si>
  <si>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</si>
  <si>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</si>
  <si>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</si>
  <si>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</si>
  <si>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</si>
  <si>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</si>
  <si>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</si>
  <si>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</si>
  <si>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</si>
  <si>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</si>
  <si>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</si>
  <si>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</si>
  <si>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</si>
  <si>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</si>
  <si>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</si>
  <si>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</si>
  <si>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</si>
  <si>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</si>
  <si>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</si>
  <si>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</si>
  <si>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</si>
  <si>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</si>
  <si>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</si>
  <si>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</si>
  <si>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</si>
  <si>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</si>
  <si>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</si>
  <si>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</si>
  <si>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</si>
  <si>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</si>
  <si>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</si>
  <si>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</si>
  <si>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</si>
  <si>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</si>
  <si>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</si>
  <si>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</si>
  <si>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</si>
  <si>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</si>
  <si>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</si>
  <si>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</si>
  <si>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</si>
  <si>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</si>
  <si>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</si>
  <si>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</si>
  <si>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</si>
  <si>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</si>
  <si>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</si>
  <si>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</si>
  <si>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</si>
  <si>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</si>
  <si>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</si>
  <si>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</si>
  <si>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</si>
  <si>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</si>
  <si>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</si>
  <si>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</si>
  <si>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</si>
  <si>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</si>
  <si>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</si>
  <si>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</si>
  <si>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</si>
  <si>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</si>
  <si>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</si>
  <si>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</si>
  <si>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</si>
  <si>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</si>
  <si>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</si>
  <si>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</si>
  <si>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</si>
  <si>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</si>
  <si>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</si>
  <si>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</si>
  <si>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</si>
  <si>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</si>
  <si>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</si>
  <si>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</si>
  <si>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</si>
  <si>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</si>
  <si>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</si>
  <si>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</si>
  <si>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</si>
  <si>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</si>
  <si>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</si>
  <si>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</si>
  <si>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</si>
  <si>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</si>
  <si>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</si>
  <si>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</si>
  <si>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</si>
  <si>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</si>
  <si>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</si>
  <si>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</si>
  <si>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</si>
  <si>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</si>
  <si>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</si>
  <si>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</si>
  <si>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</si>
  <si>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</si>
  <si>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</si>
  <si>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</si>
  <si>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</si>
  <si>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</si>
  <si>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</si>
  <si>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</si>
  <si>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</si>
  <si>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</si>
  <si>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</si>
  <si>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</si>
  <si>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</si>
  <si>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</si>
  <si>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</si>
  <si>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</si>
  <si>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</si>
  <si>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</si>
  <si>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</si>
  <si>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</si>
  <si>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</si>
  <si>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</si>
  <si>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</si>
  <si>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</si>
  <si>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</si>
  <si>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</si>
  <si>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</si>
  <si>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</si>
  <si>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</si>
  <si>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</si>
  <si>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</si>
  <si>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</si>
  <si>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</si>
  <si>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</si>
  <si>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</si>
  <si>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</si>
  <si>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</si>
  <si>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</si>
  <si>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</si>
  <si>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</si>
  <si>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</si>
  <si>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</si>
  <si>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</si>
  <si>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</si>
  <si>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</si>
  <si>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</si>
  <si>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</si>
  <si>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</si>
  <si>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</si>
  <si>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</si>
  <si>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</si>
  <si>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</si>
  <si>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</si>
  <si>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</si>
  <si>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</si>
  <si>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</si>
  <si>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</si>
  <si>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</si>
  <si>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</si>
  <si>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</si>
  <si>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</si>
  <si>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</si>
  <si>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</si>
  <si>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</si>
  <si>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</si>
  <si>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</si>
  <si>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</si>
  <si>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</si>
  <si>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</si>
  <si>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</si>
  <si>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</si>
  <si>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</si>
  <si>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</si>
  <si>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</si>
  <si>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</si>
  <si>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</si>
  <si>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</si>
  <si>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</si>
  <si>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</si>
  <si>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</si>
  <si>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</si>
  <si>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</si>
  <si>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</si>
  <si>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</si>
  <si>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</si>
  <si>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</si>
  <si>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</si>
  <si>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</si>
  <si>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</si>
  <si>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</si>
  <si>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</si>
  <si>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</si>
  <si>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</si>
  <si>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</si>
  <si>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</si>
  <si>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</si>
  <si>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</si>
  <si>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</si>
  <si>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</si>
  <si>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</si>
  <si>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</si>
  <si>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</si>
  <si>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</si>
  <si>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</si>
  <si>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</si>
  <si>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</si>
  <si>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</si>
  <si>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</si>
  <si>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</si>
  <si>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</si>
  <si>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</si>
  <si>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</si>
  <si>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</si>
  <si>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</si>
  <si>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</si>
  <si>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</si>
  <si>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</si>
  <si>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</si>
  <si>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</si>
  <si>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</si>
  <si>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</si>
  <si>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</si>
  <si>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</si>
  <si>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</si>
  <si>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</si>
  <si>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</si>
  <si>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</si>
  <si>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</si>
  <si>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</si>
  <si>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</si>
  <si>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</si>
  <si>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</si>
  <si>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</si>
  <si>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</si>
  <si>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</si>
  <si>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</si>
  <si>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</si>
  <si>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</si>
  <si>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</si>
  <si>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</si>
  <si>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</si>
  <si>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</si>
  <si>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</si>
  <si>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</si>
  <si>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</si>
  <si>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</si>
  <si>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</si>
  <si>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</si>
  <si>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</si>
  <si>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</si>
  <si>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</si>
  <si>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</si>
  <si>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</si>
  <si>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</si>
  <si>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</si>
  <si>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</si>
  <si>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</si>
  <si>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</si>
  <si>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</si>
  <si>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</si>
  <si>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</si>
  <si>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</si>
  <si>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</si>
  <si>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</si>
  <si>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</si>
  <si>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</si>
  <si>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</si>
  <si>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</si>
  <si>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</si>
  <si>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</si>
  <si>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</si>
  <si>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</si>
  <si>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</si>
  <si>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</si>
  <si>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</si>
  <si>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</si>
  <si>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</si>
  <si>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</si>
  <si>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</si>
  <si>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</si>
  <si>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</si>
  <si>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</si>
  <si>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</si>
  <si>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</si>
  <si>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</si>
  <si>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</si>
  <si>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</si>
  <si>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</si>
  <si>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</si>
  <si>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</si>
  <si>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</si>
  <si>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</si>
  <si>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</si>
  <si>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</si>
  <si>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</si>
  <si>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</si>
  <si>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</si>
  <si>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</si>
  <si>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</si>
  <si>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</si>
  <si>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</si>
  <si>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</si>
  <si>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</si>
  <si>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</si>
  <si>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</si>
  <si>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</si>
  <si>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</si>
  <si>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</si>
  <si>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</si>
  <si>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</si>
  <si>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</si>
  <si>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</si>
  <si>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</si>
  <si>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</si>
  <si>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</si>
  <si>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</si>
  <si>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</si>
  <si>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</si>
  <si>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</si>
  <si>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</si>
  <si>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</si>
  <si>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</si>
  <si>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</si>
  <si>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</si>
  <si>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</si>
  <si>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</si>
  <si>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</si>
  <si>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</si>
  <si>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</si>
  <si>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</si>
  <si>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</si>
  <si>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</si>
  <si>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</si>
  <si>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</si>
  <si>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</si>
  <si>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</si>
  <si>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</si>
  <si>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</si>
  <si>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</si>
  <si>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</si>
  <si>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</si>
  <si>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</si>
  <si>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</si>
  <si>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</si>
  <si>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</si>
  <si>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</si>
  <si>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</si>
  <si>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</si>
  <si>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</si>
  <si>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</si>
  <si>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</si>
  <si>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</si>
  <si>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</si>
  <si>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</si>
  <si>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</si>
  <si>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</si>
  <si>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</si>
  <si>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</si>
  <si>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</si>
  <si>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</si>
  <si>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</si>
  <si>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</si>
  <si>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</si>
  <si>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</si>
  <si>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</si>
  <si>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</si>
  <si>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</si>
  <si>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</si>
  <si>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</si>
  <si>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</si>
  <si>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</si>
  <si>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</si>
  <si>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</si>
  <si>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</si>
  <si>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</si>
  <si>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</si>
  <si>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</si>
  <si>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</si>
  <si>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</si>
  <si>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</si>
  <si>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</si>
  <si>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</si>
  <si>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</si>
  <si>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</si>
  <si>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</si>
  <si>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</si>
  <si>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</si>
  <si>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</si>
  <si>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</si>
  <si>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</si>
  <si>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</si>
  <si>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</si>
  <si>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</si>
  <si>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</si>
  <si>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</si>
  <si>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</si>
  <si>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</si>
  <si>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</si>
  <si>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</si>
  <si>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</si>
  <si>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</si>
  <si>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</si>
  <si>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</si>
  <si>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</si>
  <si>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</si>
  <si>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</si>
  <si>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</si>
  <si>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</si>
  <si>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</si>
  <si>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</si>
  <si>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</si>
  <si>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</si>
  <si>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</si>
  <si>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</si>
  <si>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</si>
  <si>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</si>
  <si>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</si>
  <si>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</si>
  <si>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</si>
  <si>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</si>
  <si>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</si>
  <si>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</si>
  <si>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</si>
  <si>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</si>
  <si>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</si>
  <si>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</si>
  <si>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</si>
  <si>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</si>
  <si>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</si>
  <si>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</si>
  <si>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</si>
  <si>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</si>
  <si>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</si>
  <si>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</si>
  <si>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</si>
  <si>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</si>
  <si>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</si>
  <si>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</si>
  <si>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</si>
  <si>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</si>
  <si>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</si>
  <si>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</si>
  <si>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</si>
  <si>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</si>
  <si>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</si>
  <si>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</si>
  <si>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</si>
  <si>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</si>
  <si>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</si>
  <si>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</si>
  <si>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</si>
  <si>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</si>
  <si>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</si>
  <si>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</si>
  <si>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</si>
  <si>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</si>
  <si>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</si>
  <si>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</si>
  <si>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</si>
  <si>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</si>
  <si>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</si>
  <si>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</si>
  <si>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</si>
  <si>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</si>
  <si>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</si>
  <si>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</si>
  <si>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</si>
  <si>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</si>
  <si>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</si>
  <si>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</si>
  <si>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</si>
  <si>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</si>
  <si>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</si>
  <si>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</si>
  <si>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</si>
  <si>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</si>
  <si>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</si>
  <si>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</si>
  <si>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</si>
  <si>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</si>
  <si>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</si>
  <si>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</si>
  <si>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</si>
  <si>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</si>
  <si>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</si>
  <si>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</si>
  <si>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</si>
  <si>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</si>
  <si>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</si>
  <si>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</si>
  <si>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</si>
  <si>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</si>
  <si>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</si>
  <si>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</si>
  <si>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</si>
  <si>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</si>
  <si>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</si>
  <si>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</si>
  <si>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</si>
  <si>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</si>
  <si>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</si>
  <si>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</si>
  <si>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</si>
  <si>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</si>
  <si>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</si>
  <si>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</si>
  <si>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</si>
  <si>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</si>
  <si>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</si>
  <si>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</si>
  <si>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</si>
  <si>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</si>
  <si>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</si>
  <si>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</si>
  <si>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</si>
  <si>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</si>
  <si>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</si>
  <si>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</si>
  <si>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</si>
  <si>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</si>
  <si>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</si>
  <si>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</si>
  <si>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</si>
  <si>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</si>
  <si>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</si>
  <si>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</si>
  <si>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</si>
  <si>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</si>
  <si>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</si>
  <si>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</si>
  <si>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</si>
  <si>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</si>
  <si>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</si>
  <si>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</si>
  <si>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</si>
  <si>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</si>
  <si>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</si>
  <si>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</si>
  <si>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</si>
  <si>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</si>
  <si>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</si>
  <si>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</si>
  <si>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</si>
  <si>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</si>
  <si>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</si>
  <si>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</si>
  <si>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</si>
  <si>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</si>
  <si>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</si>
  <si>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</si>
  <si>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</si>
  <si>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</si>
  <si>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</si>
  <si>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</si>
  <si>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</si>
  <si>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</si>
  <si>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</si>
  <si>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</si>
  <si>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</si>
  <si>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</si>
  <si>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</si>
  <si>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</si>
  <si>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</si>
  <si>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</si>
  <si>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</si>
  <si>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</si>
  <si>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</si>
  <si>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</si>
  <si>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</si>
  <si>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</si>
  <si>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</si>
  <si>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</si>
  <si>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</si>
  <si>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</si>
  <si>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</si>
  <si>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</si>
  <si>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</si>
  <si>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</si>
  <si>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</si>
  <si>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</si>
  <si>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</si>
  <si>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</si>
  <si>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</si>
  <si>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</si>
  <si>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</si>
  <si>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</si>
  <si>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</si>
  <si>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</si>
  <si>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</si>
  <si>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</si>
  <si>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</si>
  <si>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</si>
  <si>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</si>
  <si>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</si>
  <si>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</si>
  <si>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</si>
  <si>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</si>
  <si>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</si>
  <si>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</si>
  <si>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</si>
  <si>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</si>
  <si>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</si>
  <si>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</si>
  <si>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</si>
  <si>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</si>
  <si>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</si>
  <si>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</si>
  <si>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</si>
  <si>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</si>
  <si>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</si>
  <si>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</si>
  <si>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</si>
  <si>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</si>
  <si>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</si>
  <si>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</si>
  <si>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</si>
  <si>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</si>
  <si>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</si>
  <si>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</si>
  <si>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</si>
  <si>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</si>
  <si>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</si>
  <si>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</si>
  <si>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</si>
  <si>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</si>
  <si>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</si>
  <si>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</si>
  <si>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</si>
  <si>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</si>
  <si>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</si>
  <si>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</si>
  <si>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</si>
  <si>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</si>
  <si>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</si>
  <si>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</si>
  <si>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</si>
  <si>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</si>
  <si>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</si>
  <si>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</si>
  <si>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</si>
  <si>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</si>
  <si>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</si>
  <si>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</si>
  <si>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</si>
  <si>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</si>
  <si>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</si>
  <si>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</si>
  <si>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</si>
  <si>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</si>
  <si>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</si>
  <si>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</si>
  <si>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</si>
  <si>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</si>
  <si>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</si>
  <si>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</si>
  <si>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</si>
  <si>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</si>
  <si>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</si>
  <si>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</si>
  <si>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</si>
  <si>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</si>
  <si>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</si>
  <si>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</si>
  <si>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</si>
  <si>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</si>
  <si>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</si>
  <si>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</si>
  <si>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</si>
  <si>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</si>
  <si>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</si>
  <si>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</si>
  <si>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</si>
  <si>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</si>
  <si>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</si>
  <si>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</si>
  <si>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</si>
  <si>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</si>
  <si>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</si>
  <si>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</si>
  <si>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</si>
  <si>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</si>
  <si>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</si>
  <si>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</si>
  <si>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</si>
  <si>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</si>
  <si>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</si>
  <si>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</si>
  <si>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</si>
  <si>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</si>
  <si>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</si>
  <si>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</si>
  <si>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</si>
  <si>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</si>
  <si>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</si>
  <si>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</si>
  <si>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</si>
  <si>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</si>
  <si>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</si>
  <si>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</si>
  <si>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</si>
  <si>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</si>
  <si>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</si>
  <si>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</si>
  <si>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</si>
  <si>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</si>
  <si>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</si>
  <si>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</si>
  <si>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</si>
  <si>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</si>
  <si>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</si>
  <si>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</si>
  <si>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</si>
  <si>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</si>
  <si>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</si>
  <si>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</si>
  <si>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</si>
  <si>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</si>
  <si>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</si>
  <si>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</si>
  <si>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</si>
  <si>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</si>
  <si>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</si>
  <si>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</si>
  <si>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</si>
  <si>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</si>
  <si>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</si>
  <si>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</si>
  <si>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</si>
  <si>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</si>
  <si>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</si>
  <si>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</si>
  <si>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</si>
  <si>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</si>
  <si>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</si>
  <si>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</si>
  <si>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</si>
  <si>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</si>
  <si>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</si>
  <si>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</si>
  <si>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</si>
  <si>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</si>
  <si>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</si>
  <si>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</si>
  <si>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</si>
  <si>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</si>
  <si>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</si>
  <si>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</si>
  <si>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</si>
  <si>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</si>
  <si>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</si>
  <si>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</si>
  <si>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</si>
  <si>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</si>
  <si>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</si>
  <si>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</si>
  <si>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</si>
  <si>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</si>
  <si>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</si>
  <si>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</si>
  <si>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</si>
  <si>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</si>
  <si>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</si>
  <si>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</si>
  <si>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</si>
  <si>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</si>
  <si>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</si>
  <si>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</si>
  <si>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</si>
  <si>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</si>
  <si>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</si>
  <si>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</si>
  <si>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</si>
  <si>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</si>
  <si>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</si>
  <si>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</si>
  <si>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</si>
  <si>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</si>
  <si>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</si>
  <si>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</si>
  <si>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</si>
  <si>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</si>
  <si>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</si>
  <si>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</si>
  <si>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</si>
  <si>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</si>
  <si>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</si>
  <si>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</si>
  <si>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</si>
  <si>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</si>
  <si>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</si>
  <si>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</si>
  <si>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</si>
  <si>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</si>
  <si>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</si>
  <si>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</si>
  <si>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</si>
  <si>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</si>
  <si>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</si>
  <si>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</si>
  <si>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</si>
  <si>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</si>
  <si>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</si>
  <si>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</si>
  <si>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</si>
  <si>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</si>
  <si>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</si>
  <si>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</si>
  <si>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</si>
  <si>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</si>
  <si>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</si>
  <si>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</si>
  <si>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</si>
  <si>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</si>
  <si>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</si>
  <si>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</si>
  <si>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</si>
  <si>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</si>
  <si>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</si>
  <si>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</si>
  <si>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</si>
  <si>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</si>
  <si>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</si>
  <si>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</si>
  <si>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</si>
  <si>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</si>
  <si>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</si>
  <si>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</si>
  <si>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</si>
  <si>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</si>
  <si>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</si>
  <si>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</si>
  <si>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</si>
  <si>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</si>
  <si>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</si>
  <si>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</si>
  <si>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</si>
  <si>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</si>
  <si>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</si>
  <si>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</si>
  <si>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</si>
  <si>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</si>
  <si>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</si>
  <si>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</si>
  <si>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</si>
  <si>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</si>
  <si>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</si>
  <si>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</si>
  <si>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</si>
  <si>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</si>
  <si>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</si>
  <si>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</si>
  <si>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</si>
  <si>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</si>
  <si>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</si>
  <si>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</si>
  <si>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</si>
  <si>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</si>
  <si>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</si>
  <si>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</si>
  <si>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</si>
  <si>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</si>
  <si>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</si>
  <si>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</si>
  <si>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</si>
  <si>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</si>
  <si>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</si>
  <si>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</si>
  <si>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</si>
  <si>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</si>
  <si>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</si>
  <si>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</si>
  <si>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</si>
  <si>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</si>
  <si>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</si>
  <si>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</si>
  <si>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</si>
  <si>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</si>
  <si>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</si>
  <si>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</si>
  <si>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</si>
  <si>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</si>
  <si>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</si>
  <si>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</si>
  <si>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</si>
  <si>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</si>
  <si>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</si>
  <si>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</si>
  <si>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</si>
  <si>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</si>
  <si>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</si>
  <si>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</si>
  <si>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</si>
  <si>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</si>
  <si>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</si>
  <si>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</si>
  <si>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</si>
  <si>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</si>
  <si>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</si>
  <si>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</si>
  <si>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</si>
  <si>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</si>
  <si>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</si>
  <si>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</si>
  <si>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</si>
  <si>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</si>
  <si>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</si>
  <si>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</si>
  <si>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</si>
  <si>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</si>
  <si>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</si>
  <si>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</si>
  <si>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</si>
  <si>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</si>
  <si>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</si>
  <si>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</si>
  <si>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</si>
  <si>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</si>
  <si>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</si>
  <si>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</si>
  <si>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</si>
  <si>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</si>
  <si>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</si>
  <si>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</si>
  <si>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</si>
  <si>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</si>
  <si>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</si>
  <si>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</si>
  <si>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</si>
  <si>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</si>
  <si>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</si>
  <si>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</si>
  <si>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</si>
  <si>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</si>
  <si>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</si>
  <si>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</si>
  <si>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</si>
  <si>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</si>
  <si>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</si>
  <si>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</si>
  <si>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</si>
  <si>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</si>
  <si>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</si>
  <si>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</si>
  <si>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</si>
  <si>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</si>
  <si>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</si>
  <si>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</si>
  <si>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</si>
  <si>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</si>
  <si>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</si>
  <si>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</si>
  <si>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</si>
  <si>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</si>
  <si>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</si>
  <si>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</si>
  <si>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</si>
  <si>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</si>
  <si>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</si>
  <si>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</si>
  <si>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</si>
  <si>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</si>
  <si>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</si>
  <si>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</si>
  <si>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</si>
  <si>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</si>
  <si>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</si>
  <si>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</si>
  <si>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</si>
  <si>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</si>
  <si>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</si>
  <si>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</si>
  <si>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</si>
  <si>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</si>
  <si>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</si>
  <si>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</si>
  <si>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</si>
  <si>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</si>
  <si>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</si>
  <si>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</si>
  <si>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</si>
  <si>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</si>
  <si>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</si>
  <si>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</si>
  <si>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</si>
  <si>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</si>
  <si>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</si>
  <si>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</si>
  <si>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</si>
  <si>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</si>
  <si>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</si>
  <si>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</si>
  <si>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</si>
  <si>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</si>
  <si>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</si>
  <si>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</si>
  <si>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</si>
  <si>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</si>
  <si>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</si>
  <si>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</si>
  <si>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</si>
  <si>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</si>
  <si>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</si>
  <si>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</si>
  <si>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</si>
  <si>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</si>
  <si>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</si>
  <si>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</si>
  <si>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</si>
  <si>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</si>
  <si>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</si>
  <si>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</si>
  <si>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</si>
  <si>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</si>
  <si>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</si>
  <si>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</si>
  <si>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</si>
  <si>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</si>
  <si>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</si>
  <si>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</si>
  <si>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</si>
  <si>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</si>
  <si>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</si>
  <si>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</si>
  <si>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</si>
  <si>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</si>
  <si>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</si>
  <si>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</si>
  <si>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</si>
  <si>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</si>
  <si>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</si>
  <si>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</si>
  <si>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</si>
  <si>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</si>
  <si>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</si>
  <si>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</si>
  <si>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</si>
  <si>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</si>
  <si>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</si>
  <si>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</si>
  <si>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</si>
  <si>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</si>
  <si>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</si>
  <si>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</si>
  <si>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</si>
  <si>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</si>
  <si>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</si>
  <si>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</si>
  <si>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</si>
  <si>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</si>
  <si>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</si>
  <si>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</si>
  <si>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</si>
  <si>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</si>
  <si>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</si>
  <si>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</si>
  <si>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</si>
  <si>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</si>
  <si>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</si>
  <si>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</si>
  <si>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</si>
  <si>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</si>
  <si>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</si>
  <si>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</si>
  <si>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</si>
  <si>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</si>
  <si>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</si>
  <si>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</si>
  <si>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</si>
  <si>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</si>
  <si>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</si>
  <si>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</si>
  <si>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</si>
  <si>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</si>
  <si>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</si>
  <si>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</si>
  <si>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</si>
  <si>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</si>
  <si>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</si>
  <si>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</si>
  <si>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</si>
  <si>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</si>
  <si>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</si>
  <si>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</si>
  <si>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</si>
  <si>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</si>
  <si>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</si>
  <si>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</si>
  <si>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</si>
  <si>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</si>
  <si>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</si>
  <si>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</si>
  <si>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</si>
  <si>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</si>
  <si>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</si>
  <si>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</si>
  <si>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</si>
  <si>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</si>
  <si>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</si>
  <si>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</si>
  <si>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</si>
  <si>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</si>
  <si>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</si>
  <si>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</si>
  <si>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</si>
  <si>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</si>
  <si>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</si>
  <si>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</si>
  <si>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</si>
  <si>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</si>
  <si>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</si>
  <si>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</si>
  <si>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</si>
  <si>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</si>
  <si>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</si>
  <si>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</si>
  <si>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</si>
  <si>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</si>
  <si>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</si>
  <si>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</si>
  <si>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</si>
  <si>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</si>
  <si>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</si>
  <si>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</si>
  <si>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</si>
  <si>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</si>
  <si>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</si>
  <si>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</si>
  <si>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</si>
  <si>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</si>
  <si>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</si>
  <si>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</si>
  <si>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</si>
  <si>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</si>
  <si>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</si>
  <si>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</si>
  <si>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</si>
  <si>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</si>
  <si>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</si>
  <si>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</si>
  <si>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</si>
  <si>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</si>
  <si>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</si>
  <si>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</si>
  <si>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</si>
  <si>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</si>
  <si>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</si>
  <si>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</si>
  <si>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</si>
  <si>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</si>
  <si>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</si>
  <si>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</si>
  <si>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</si>
  <si>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</si>
  <si>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</si>
  <si>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</si>
  <si>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</si>
  <si>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</si>
  <si>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</si>
  <si>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</si>
  <si>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</si>
  <si>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</si>
  <si>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</si>
  <si>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</si>
  <si>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</si>
  <si>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</si>
  <si>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</si>
  <si>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</si>
  <si>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</si>
  <si>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</si>
  <si>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</si>
  <si>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</si>
  <si>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</si>
  <si>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</si>
  <si>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</si>
  <si>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</si>
  <si>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</si>
  <si>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</si>
  <si>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</si>
  <si>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</si>
  <si>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</si>
  <si>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</si>
  <si>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</si>
  <si>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</si>
  <si>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</si>
  <si>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</si>
  <si>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</si>
  <si>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</si>
  <si>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</si>
  <si>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</si>
  <si>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</si>
  <si>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</si>
  <si>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</si>
  <si>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</si>
  <si>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</si>
  <si>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</si>
  <si>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</si>
  <si>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</si>
  <si>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</si>
  <si>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</si>
  <si>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</si>
  <si>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</si>
  <si>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</si>
  <si>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</si>
  <si>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</si>
  <si>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</si>
  <si>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</si>
  <si>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</si>
  <si>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</si>
  <si>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</si>
  <si>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</si>
  <si>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</si>
  <si>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</si>
  <si>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</si>
  <si>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</si>
  <si>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</si>
  <si>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</si>
  <si>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</si>
  <si>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</si>
  <si>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</si>
  <si>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</si>
  <si>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</si>
  <si>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</si>
  <si>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</si>
  <si>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</si>
  <si>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</si>
  <si>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</si>
  <si>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</si>
  <si>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</si>
  <si>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</si>
  <si>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</si>
  <si>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</si>
  <si>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</si>
  <si>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</si>
  <si>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</si>
  <si>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</si>
  <si>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</si>
  <si>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</si>
  <si>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</si>
  <si>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</si>
  <si>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</si>
  <si>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</si>
  <si>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</si>
  <si>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</si>
  <si>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</si>
  <si>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</si>
  <si>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</si>
  <si>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</si>
  <si>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</si>
  <si>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</si>
  <si>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</si>
  <si>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</si>
  <si>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</si>
  <si>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</si>
  <si>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</si>
  <si>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</si>
  <si>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</si>
  <si>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</si>
  <si>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</si>
  <si>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</si>
  <si>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</si>
  <si>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</si>
  <si>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</si>
  <si>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</si>
  <si>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</si>
  <si>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</si>
  <si>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</si>
  <si>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</si>
  <si>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</si>
  <si>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</si>
  <si>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</si>
  <si>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</si>
  <si>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</si>
  <si>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</si>
  <si>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</si>
  <si>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</si>
  <si>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</si>
  <si>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</si>
  <si>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</si>
  <si>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</si>
  <si>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</si>
  <si>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</si>
  <si>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</si>
  <si>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</si>
  <si>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</si>
  <si>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</si>
  <si>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</si>
  <si>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</si>
  <si>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</si>
  <si>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</si>
  <si>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</si>
  <si>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</si>
  <si>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</si>
  <si>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</si>
  <si>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</si>
  <si>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</si>
  <si>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</si>
  <si>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</si>
  <si>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</si>
  <si>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</si>
  <si>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</si>
  <si>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</si>
  <si>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</si>
  <si>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</si>
  <si>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</si>
  <si>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</si>
  <si>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</si>
  <si>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</si>
  <si>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</si>
  <si>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</si>
  <si>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</si>
  <si>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</si>
  <si>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</si>
  <si>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</si>
  <si>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</si>
  <si>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</si>
  <si>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</si>
  <si>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</si>
  <si>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</si>
  <si>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</si>
  <si>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</si>
  <si>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</si>
  <si>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</si>
  <si>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</si>
  <si>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</si>
  <si>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</si>
  <si>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</si>
  <si>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</si>
  <si>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</si>
  <si>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</si>
  <si>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</si>
  <si>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</si>
  <si>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</si>
  <si>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</si>
  <si>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</si>
  <si>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</si>
  <si>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</si>
  <si>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</si>
  <si>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</si>
  <si>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</si>
  <si>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</si>
  <si>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</si>
  <si>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</si>
  <si>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</si>
  <si>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</si>
  <si>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</si>
  <si>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</si>
  <si>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</si>
  <si>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</si>
  <si>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</si>
  <si>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</si>
  <si>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</si>
  <si>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</si>
  <si>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</si>
  <si>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</si>
  <si>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</si>
  <si>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</si>
  <si>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</si>
  <si>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</si>
  <si>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</si>
  <si>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</si>
  <si>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</si>
  <si>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</si>
  <si>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</si>
  <si>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</si>
  <si>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</si>
  <si>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</si>
  <si>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</si>
  <si>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</si>
  <si>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</si>
  <si>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</si>
  <si>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</si>
  <si>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</si>
  <si>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</si>
  <si>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</si>
  <si>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</si>
  <si>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</si>
  <si>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</si>
  <si>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</si>
  <si>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</si>
  <si>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</si>
  <si>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</si>
  <si>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</si>
  <si>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</si>
  <si>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</si>
  <si>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</si>
  <si>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</si>
  <si>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</si>
  <si>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</si>
  <si>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</si>
  <si>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</si>
  <si>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</si>
  <si>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</si>
  <si>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</si>
  <si>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</si>
  <si>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</si>
  <si>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</si>
  <si>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</si>
  <si>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</si>
  <si>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</si>
  <si>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</si>
  <si>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</si>
  <si>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</si>
  <si>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</si>
  <si>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</si>
  <si>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</si>
  <si>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</si>
  <si>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</si>
  <si>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</si>
  <si>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</si>
  <si>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</si>
  <si>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</si>
  <si>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</si>
  <si>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</si>
  <si>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</si>
  <si>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</si>
  <si>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</si>
  <si>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</si>
  <si>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</si>
  <si>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</si>
  <si>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</si>
  <si>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</si>
  <si>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</si>
  <si>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</si>
  <si>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</si>
  <si>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</si>
  <si>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</si>
  <si>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</si>
  <si>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</si>
  <si>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</si>
  <si>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</si>
  <si>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</si>
  <si>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</si>
  <si>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</si>
  <si>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</si>
  <si>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</si>
  <si>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</si>
  <si>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</si>
  <si>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</si>
  <si>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</si>
  <si>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</si>
  <si>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</si>
  <si>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</si>
  <si>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</si>
  <si>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</si>
  <si>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</si>
  <si>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</si>
  <si>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</si>
  <si>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</si>
  <si>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</si>
  <si>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</si>
  <si>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</si>
  <si>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</si>
  <si>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</si>
  <si>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</si>
  <si>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</si>
  <si>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</si>
  <si>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</si>
  <si>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</si>
  <si>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</si>
  <si>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</si>
  <si>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</si>
  <si>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</si>
  <si>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</si>
  <si>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</si>
  <si>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</si>
  <si>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</si>
  <si>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</si>
  <si>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</si>
  <si>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</si>
  <si>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</si>
  <si>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</si>
  <si>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</si>
  <si>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</si>
  <si>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</si>
  <si>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</si>
  <si>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</si>
  <si>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</si>
  <si>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</si>
  <si>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</si>
  <si>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</si>
  <si>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</si>
  <si>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</si>
  <si>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</si>
  <si>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</si>
  <si>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</si>
  <si>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</si>
  <si>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</si>
  <si>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</si>
  <si>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</si>
  <si>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</si>
  <si>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</si>
  <si>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</si>
  <si>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</si>
  <si>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</si>
  <si>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</si>
  <si>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</si>
  <si>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</si>
  <si>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</si>
  <si>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</si>
  <si>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</si>
  <si>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</si>
  <si>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</si>
  <si>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</si>
  <si>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</si>
  <si>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</si>
  <si>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</si>
  <si>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</si>
  <si>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</si>
  <si>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</si>
  <si>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</si>
  <si>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</si>
  <si>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</si>
  <si>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</si>
  <si>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</si>
  <si>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</si>
  <si>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</si>
  <si>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</si>
  <si>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</si>
  <si>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</si>
  <si>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</si>
  <si>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</si>
  <si>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</si>
  <si>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</si>
  <si>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</si>
  <si>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</si>
  <si>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</si>
  <si>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</si>
  <si>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</si>
  <si>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</si>
  <si>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</si>
  <si>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</si>
  <si>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</si>
  <si>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</si>
  <si>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</si>
  <si>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</si>
  <si>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</si>
  <si>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</si>
  <si>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</si>
  <si>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</si>
  <si>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</si>
  <si>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</si>
  <si>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</si>
  <si>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</si>
  <si>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</si>
  <si>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</si>
  <si>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</si>
  <si>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</si>
  <si>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</si>
  <si>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</si>
  <si>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</si>
  <si>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</si>
  <si>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</si>
  <si>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</si>
  <si>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</si>
  <si>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</si>
  <si>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</si>
  <si>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</si>
  <si>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</si>
  <si>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</si>
  <si>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</si>
  <si>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</si>
  <si>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</si>
  <si>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</si>
  <si>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</si>
  <si>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</si>
  <si>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</si>
  <si>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</si>
  <si>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</si>
  <si>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</si>
  <si>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</si>
  <si>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</si>
  <si>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</si>
  <si>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</si>
  <si>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</si>
  <si>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</si>
  <si>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</si>
  <si>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</si>
  <si>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</si>
  <si>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</si>
  <si>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</si>
  <si>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</si>
  <si>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</si>
  <si>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</si>
  <si>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</si>
  <si>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</si>
  <si>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</si>
  <si>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</si>
  <si>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</si>
  <si>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</si>
  <si>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</si>
  <si>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</si>
  <si>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</si>
  <si>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</si>
  <si>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</si>
  <si>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</si>
  <si>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</si>
  <si>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</si>
  <si>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</si>
  <si>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</si>
  <si>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</si>
  <si>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</si>
  <si>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</si>
  <si>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</si>
  <si>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</si>
  <si>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</si>
  <si>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</si>
  <si>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</si>
  <si>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</si>
  <si>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</si>
  <si>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</si>
  <si>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</si>
  <si>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</si>
  <si>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</si>
  <si>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</si>
  <si>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</si>
  <si>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</si>
  <si>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</si>
  <si>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</si>
  <si>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</si>
  <si>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</si>
  <si>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</si>
  <si>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</si>
  <si>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</si>
  <si>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</si>
  <si>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</si>
  <si>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</si>
  <si>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</si>
  <si>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</si>
  <si>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</si>
  <si>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</si>
  <si>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</si>
  <si>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</si>
  <si>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</si>
  <si>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</si>
  <si>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</si>
  <si>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</si>
  <si>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</si>
  <si>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</si>
  <si>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</si>
  <si>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</si>
  <si>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</si>
  <si>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</si>
  <si>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</si>
  <si>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</si>
  <si>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</si>
  <si>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</si>
  <si>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</si>
  <si>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</si>
  <si>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</si>
  <si>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</si>
  <si>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</si>
  <si>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</si>
  <si>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</si>
  <si>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</si>
  <si>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</si>
  <si>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</si>
  <si>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</si>
  <si>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</si>
  <si>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</si>
  <si>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</si>
  <si>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</si>
  <si>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</si>
  <si>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</si>
  <si>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</si>
  <si>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</si>
  <si>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</si>
  <si>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</si>
  <si>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</si>
  <si>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</si>
  <si>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</si>
  <si>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</si>
  <si>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</si>
  <si>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</si>
  <si>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</si>
  <si>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</si>
  <si>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</si>
  <si>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</si>
  <si>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</si>
  <si>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</si>
  <si>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</si>
  <si>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</si>
  <si>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</si>
  <si>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</si>
  <si>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</si>
  <si>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</si>
  <si>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</si>
  <si>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</si>
  <si>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</si>
  <si>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</si>
  <si>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</si>
  <si>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</si>
  <si>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</si>
  <si>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</si>
  <si>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</si>
  <si>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</si>
  <si>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</si>
  <si>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</si>
  <si>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</si>
  <si>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</si>
  <si>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</si>
  <si>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</si>
  <si>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</si>
  <si>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</si>
  <si>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</si>
  <si>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</si>
  <si>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</si>
  <si>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</si>
  <si>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</si>
  <si>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</si>
  <si>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</si>
  <si>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</si>
  <si>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</si>
  <si>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</si>
  <si>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</si>
  <si>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</si>
  <si>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</si>
  <si>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</si>
  <si>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</si>
  <si>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</si>
  <si>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</si>
  <si>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</si>
  <si>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</si>
  <si>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</si>
  <si>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</si>
  <si>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</si>
  <si>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</si>
  <si>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</si>
  <si>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</si>
  <si>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</si>
  <si>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</si>
  <si>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</si>
  <si>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</si>
  <si>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</si>
  <si>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</si>
  <si>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</si>
  <si>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</si>
  <si>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</si>
  <si>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</si>
  <si>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</si>
  <si>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</si>
  <si>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</si>
  <si>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</si>
  <si>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</si>
  <si>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</si>
  <si>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</si>
  <si>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</si>
  <si>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</si>
  <si>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</si>
  <si>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</si>
  <si>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</si>
  <si>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</si>
  <si>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</si>
  <si>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</si>
  <si>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</si>
  <si>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</si>
  <si>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</si>
  <si>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</si>
  <si>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</si>
  <si>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</si>
  <si>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</si>
  <si>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</si>
  <si>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</si>
  <si>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</si>
  <si>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</si>
  <si>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</si>
  <si>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</si>
  <si>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</si>
  <si>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</si>
  <si>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</si>
  <si>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</si>
  <si>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</si>
  <si>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</si>
  <si>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</si>
  <si>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</si>
  <si>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</si>
  <si>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</si>
  <si>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</si>
  <si>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</si>
  <si>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</si>
  <si>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</si>
  <si>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</si>
  <si>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</si>
  <si>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</si>
  <si>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</si>
  <si>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</si>
  <si>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</si>
  <si>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</si>
  <si>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</si>
  <si>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</si>
  <si>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</si>
  <si>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</si>
  <si>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</si>
  <si>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</si>
  <si>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</si>
  <si>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</si>
  <si>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</si>
  <si>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</si>
  <si>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</si>
  <si>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</si>
  <si>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</si>
  <si>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</si>
  <si>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</si>
  <si>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</si>
  <si>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</si>
  <si>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</si>
  <si>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</si>
  <si>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</si>
  <si>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</si>
  <si>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</si>
  <si>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</si>
  <si>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</si>
  <si>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</si>
  <si>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</si>
  <si>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</si>
  <si>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</si>
  <si>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</si>
  <si>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</si>
  <si>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</si>
  <si>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</si>
  <si>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</si>
  <si>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</si>
  <si>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</si>
  <si>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</si>
  <si>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</si>
  <si>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</si>
  <si>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</si>
  <si>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</si>
  <si>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</si>
  <si>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</si>
  <si>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</si>
  <si>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</si>
  <si>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</si>
  <si>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</si>
  <si>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</si>
  <si>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</si>
  <si>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</si>
  <si>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</si>
  <si>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</si>
  <si>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</si>
  <si>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</si>
  <si>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</si>
  <si>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</si>
  <si>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</si>
  <si>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</si>
  <si>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</si>
  <si>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</si>
  <si>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</si>
  <si>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</si>
  <si>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</si>
  <si>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</si>
  <si>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</si>
  <si>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</si>
  <si>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</si>
  <si>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</si>
  <si>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</si>
  <si>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</si>
  <si>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</si>
  <si>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</si>
  <si>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</si>
  <si>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</si>
  <si>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</si>
  <si>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</si>
  <si>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</si>
  <si>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</si>
  <si>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</si>
  <si>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</si>
  <si>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</si>
  <si>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</si>
  <si>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</si>
  <si>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</si>
  <si>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</si>
  <si>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</si>
  <si>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</si>
  <si>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</si>
  <si>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</si>
  <si>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</si>
  <si>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</si>
  <si>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</si>
  <si>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</si>
  <si>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</si>
  <si>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</si>
  <si>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</si>
  <si>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</si>
  <si>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</si>
  <si>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</si>
  <si>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</si>
  <si>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</si>
  <si>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</si>
  <si>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</si>
  <si>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</si>
  <si>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</si>
  <si>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</si>
  <si>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</si>
  <si>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</si>
  <si>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</si>
  <si>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</si>
  <si>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</si>
  <si>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</si>
  <si>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</si>
  <si>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</si>
  <si>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</si>
  <si>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</si>
  <si>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</si>
  <si>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</si>
  <si>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</si>
  <si>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</si>
  <si>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</si>
  <si>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</si>
  <si>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</si>
  <si>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</si>
  <si>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</si>
  <si>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</si>
  <si>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</si>
  <si>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</si>
  <si>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</si>
  <si>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</si>
  <si>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</si>
  <si>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</si>
  <si>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</si>
  <si>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</si>
  <si>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</si>
  <si>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</si>
  <si>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</si>
  <si>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</si>
  <si>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</si>
  <si>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</si>
  <si>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</si>
  <si>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</si>
  <si>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</si>
  <si>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</si>
  <si>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</si>
  <si>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</si>
  <si>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</si>
  <si>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</si>
  <si>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</si>
  <si>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</si>
  <si>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</si>
  <si>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</si>
  <si>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</si>
  <si>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</si>
  <si>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</si>
  <si>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</si>
  <si>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</si>
  <si>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</si>
  <si>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</si>
  <si>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</si>
  <si>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</si>
  <si>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</si>
  <si>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</si>
  <si>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</si>
  <si>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</si>
  <si>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</si>
  <si>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</si>
  <si>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</si>
  <si>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</si>
  <si>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</si>
  <si>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</si>
  <si>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</si>
  <si>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</si>
  <si>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</si>
  <si>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</si>
  <si>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</si>
  <si>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</si>
  <si>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</si>
  <si>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</si>
  <si>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</si>
  <si>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</si>
  <si>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</si>
  <si>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</si>
  <si>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</si>
  <si>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</si>
  <si>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</si>
  <si>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</si>
  <si>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</si>
  <si>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</si>
  <si>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</si>
  <si>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</si>
  <si>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</si>
  <si>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</si>
  <si>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</si>
  <si>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</si>
  <si>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</si>
  <si>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</si>
  <si>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</si>
  <si>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</si>
  <si>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</si>
  <si>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</si>
  <si>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</si>
  <si>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</si>
  <si>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</si>
  <si>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</si>
  <si>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</si>
  <si>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</si>
  <si>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</si>
  <si>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</si>
  <si>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</si>
  <si>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</si>
  <si>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</si>
  <si>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</si>
  <si>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</si>
  <si>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</si>
  <si>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</si>
  <si>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</si>
  <si>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</si>
  <si>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</si>
  <si>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</si>
  <si>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</si>
  <si>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</si>
  <si>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</si>
  <si>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</si>
  <si>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</si>
  <si>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</si>
  <si>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</si>
  <si>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</si>
  <si>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</si>
  <si>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</si>
  <si>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</si>
  <si>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</si>
  <si>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</si>
  <si>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</si>
  <si>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</si>
  <si>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</si>
  <si>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</si>
  <si>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</si>
  <si>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</si>
  <si>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</si>
  <si>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</si>
  <si>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</si>
  <si>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</si>
  <si>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</si>
  <si>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</si>
  <si>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</si>
  <si>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</si>
  <si>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</si>
  <si>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</si>
  <si>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</si>
  <si>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</si>
  <si>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</si>
  <si>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</si>
  <si>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</si>
  <si>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</si>
  <si>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</si>
  <si>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</si>
  <si>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</si>
  <si>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</si>
  <si>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</si>
  <si>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</si>
  <si>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</si>
  <si>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</si>
  <si>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</si>
  <si>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</si>
  <si>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</si>
  <si>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</si>
  <si>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</si>
  <si>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</si>
  <si>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</si>
  <si>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</si>
  <si>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</si>
  <si>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</si>
  <si>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</si>
  <si>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</si>
  <si>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</si>
  <si>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</si>
  <si>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</si>
  <si>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</si>
  <si>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</si>
  <si>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</si>
  <si>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</si>
  <si>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</si>
  <si>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</si>
  <si>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</si>
  <si>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</si>
  <si>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</si>
  <si>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</si>
  <si>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</si>
  <si>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</si>
  <si>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</si>
  <si>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</si>
  <si>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</si>
  <si>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</si>
  <si>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</si>
  <si>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</si>
  <si>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</si>
  <si>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</si>
  <si>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</si>
  <si>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</si>
  <si>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</si>
  <si>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</si>
  <si>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</si>
  <si>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</si>
  <si>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</si>
  <si>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</si>
  <si>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</si>
  <si>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</si>
  <si>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</si>
  <si>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</si>
  <si>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</si>
  <si>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</si>
  <si>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</si>
  <si>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</si>
  <si>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</si>
  <si>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</si>
  <si>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</si>
  <si>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</si>
  <si>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</si>
  <si>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</si>
  <si>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</si>
  <si>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</si>
  <si>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</si>
  <si>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</si>
  <si>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</si>
  <si>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</si>
  <si>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</si>
  <si>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</si>
  <si>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</si>
  <si>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</si>
  <si>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</si>
  <si>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</si>
  <si>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</si>
  <si>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</si>
  <si>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</si>
  <si>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</si>
  <si>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</si>
  <si>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</si>
  <si>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</si>
  <si>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</si>
  <si>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</si>
  <si>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</si>
  <si>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</si>
  <si>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</si>
  <si>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</si>
  <si>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</si>
  <si>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</si>
  <si>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</si>
  <si>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</si>
  <si>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</si>
  <si>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</si>
  <si>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</si>
  <si>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</si>
  <si>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</si>
  <si>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</si>
  <si>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</si>
  <si>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</si>
  <si>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</si>
  <si>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</si>
  <si>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</si>
  <si>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</si>
  <si>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</si>
  <si>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</si>
  <si>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</si>
  <si>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</si>
  <si>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</si>
  <si>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</si>
  <si>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</si>
  <si>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</si>
  <si>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</si>
  <si>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</si>
  <si>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</si>
  <si>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</si>
  <si>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</si>
  <si>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</si>
  <si>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</si>
  <si>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</si>
  <si>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</si>
  <si>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</si>
  <si>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</si>
  <si>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</si>
  <si>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</si>
  <si>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</si>
  <si>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</si>
  <si>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</si>
  <si>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</si>
  <si>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</si>
  <si>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</si>
  <si>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</si>
  <si>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</si>
  <si>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</si>
  <si>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</si>
  <si>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</si>
  <si>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</si>
  <si>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</si>
  <si>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</si>
  <si>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</si>
  <si>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</si>
  <si>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</si>
  <si>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</si>
  <si>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</si>
  <si>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</si>
  <si>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</si>
  <si>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</si>
  <si>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</si>
  <si>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</si>
  <si>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</si>
  <si>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</si>
  <si>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</si>
  <si>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</si>
  <si>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</si>
  <si>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</si>
  <si>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</si>
  <si>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</si>
  <si>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</si>
  <si>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</si>
  <si>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</si>
  <si>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</si>
  <si>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</si>
  <si>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</si>
  <si>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</si>
  <si>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</si>
  <si>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</si>
  <si>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</si>
  <si>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</si>
  <si>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</si>
  <si>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</si>
  <si>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</si>
  <si>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</si>
  <si>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</si>
  <si>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</si>
  <si>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</si>
  <si>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</si>
  <si>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</si>
  <si>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</si>
  <si>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</si>
  <si>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</si>
  <si>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</si>
  <si>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</si>
  <si>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</si>
  <si>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</si>
  <si>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</si>
  <si>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</si>
  <si>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</si>
  <si>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</si>
  <si>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</si>
  <si>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</si>
  <si>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</si>
  <si>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</si>
  <si>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</si>
  <si>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</si>
  <si>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</si>
  <si>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</si>
  <si>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</si>
  <si>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</si>
  <si>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</si>
  <si>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</si>
  <si>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</si>
  <si>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</si>
  <si>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</si>
  <si>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</si>
  <si>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</si>
  <si>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</si>
  <si>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</si>
  <si>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</si>
  <si>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</si>
  <si>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</si>
  <si>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</si>
  <si>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</si>
  <si>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</si>
  <si>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</si>
  <si>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</si>
  <si>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</si>
  <si>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</si>
  <si>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</si>
  <si>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</si>
  <si>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</si>
  <si>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</si>
  <si>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</si>
  <si>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</si>
  <si>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</si>
  <si>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</si>
  <si>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</si>
  <si>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</si>
  <si>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</si>
  <si>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</si>
  <si>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</si>
  <si>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</si>
  <si>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</si>
  <si>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</si>
  <si>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</si>
  <si>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</si>
  <si>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</si>
  <si>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</si>
  <si>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</si>
  <si>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</si>
  <si>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</si>
  <si>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</si>
  <si>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</si>
  <si>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</si>
  <si>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</si>
  <si>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</si>
  <si>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</si>
  <si>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</si>
  <si>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</si>
  <si>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</si>
  <si>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</si>
  <si>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</si>
  <si>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</si>
  <si>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</si>
  <si>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</si>
  <si>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</si>
  <si>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</si>
  <si>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</si>
  <si>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</si>
  <si>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</si>
  <si>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</si>
  <si>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</si>
  <si>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</si>
  <si>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</si>
  <si>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</si>
  <si>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</si>
  <si>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</si>
  <si>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</si>
  <si>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</si>
  <si>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</si>
  <si>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</si>
  <si>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</si>
  <si>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</si>
  <si>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</si>
  <si>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</si>
  <si>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</si>
  <si>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</si>
  <si>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</si>
  <si>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</si>
  <si>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</si>
  <si>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</si>
  <si>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</si>
  <si>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</si>
  <si>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</si>
  <si>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</si>
  <si>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</si>
  <si>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</si>
  <si>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</si>
  <si>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</si>
  <si>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</si>
  <si>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</si>
  <si>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</si>
  <si>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</si>
  <si>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</si>
  <si>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</si>
  <si>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</si>
  <si>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</si>
  <si>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</si>
  <si>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</si>
  <si>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</si>
  <si>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</si>
  <si>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</si>
  <si>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</si>
  <si>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</si>
  <si>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</si>
  <si>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</si>
  <si>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</si>
  <si>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</si>
  <si>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</si>
  <si>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</si>
  <si>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</si>
  <si>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</si>
  <si>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</si>
  <si>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</si>
  <si>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</si>
  <si>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</si>
  <si>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</si>
  <si>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</si>
  <si>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</si>
  <si>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</si>
  <si>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</si>
  <si>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</si>
  <si>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</si>
  <si>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</si>
  <si>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</si>
  <si>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</si>
  <si>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</si>
  <si>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</si>
  <si>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</si>
  <si>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</si>
  <si>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</si>
  <si>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</si>
  <si>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</si>
  <si>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</si>
  <si>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</si>
  <si>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</si>
  <si>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</si>
  <si>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</si>
  <si>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</si>
  <si>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</si>
  <si>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</si>
  <si>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</si>
  <si>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</si>
  <si>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</si>
  <si>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</si>
  <si>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</si>
  <si>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</si>
  <si>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</si>
  <si>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</si>
  <si>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</si>
  <si>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</si>
  <si>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</si>
  <si>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</si>
  <si>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</si>
  <si>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</si>
  <si>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</si>
  <si>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</si>
  <si>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</si>
  <si>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</si>
  <si>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</si>
  <si>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</si>
  <si>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</si>
  <si>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</si>
  <si>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</si>
  <si>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</si>
  <si>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</si>
  <si>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</si>
  <si>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</si>
  <si>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</si>
  <si>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</si>
  <si>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</si>
  <si>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</si>
  <si>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</si>
  <si>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</si>
  <si>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</si>
  <si>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</si>
  <si>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</si>
  <si>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</si>
  <si>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</si>
  <si>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</si>
  <si>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</si>
  <si>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</si>
  <si>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</si>
  <si>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</si>
  <si>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</si>
  <si>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</si>
  <si>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</si>
  <si>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</si>
  <si>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</si>
  <si>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</si>
  <si>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</si>
  <si>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</si>
  <si>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</si>
  <si>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</si>
  <si>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</si>
  <si>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</si>
  <si>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</si>
  <si>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</si>
  <si>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</si>
  <si>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</si>
  <si>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</si>
  <si>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</si>
  <si>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</si>
  <si>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</si>
  <si>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</si>
  <si>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</si>
  <si>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</si>
  <si>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</si>
  <si>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</si>
  <si>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</si>
  <si>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</si>
  <si>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</si>
  <si>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</si>
  <si>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</si>
  <si>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</si>
  <si>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</si>
  <si>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</si>
  <si>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</si>
  <si>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</si>
  <si>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</si>
  <si>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</si>
  <si>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</si>
  <si>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</si>
  <si>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</si>
  <si>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</si>
  <si>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</si>
  <si>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</si>
  <si>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</si>
  <si>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</si>
  <si>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</si>
  <si>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</si>
  <si>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</si>
  <si>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</si>
  <si>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</si>
  <si>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</si>
  <si>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</si>
  <si>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</si>
  <si>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</si>
  <si>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</si>
  <si>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</si>
  <si>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</si>
  <si>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</si>
  <si>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</si>
  <si>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</si>
  <si>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</si>
  <si>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</si>
  <si>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</si>
  <si>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</si>
  <si>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</si>
  <si>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</si>
  <si>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</si>
  <si>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</si>
  <si>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</si>
  <si>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</si>
  <si>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</si>
  <si>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</si>
  <si>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</si>
  <si>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</si>
  <si>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</si>
  <si>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</si>
  <si>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</si>
  <si>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</si>
  <si>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</si>
  <si>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</si>
  <si>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</si>
  <si>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</si>
  <si>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</si>
  <si>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</si>
  <si>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</si>
  <si>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</si>
  <si>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</si>
  <si>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</si>
  <si>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</si>
  <si>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</si>
  <si>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</si>
  <si>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</si>
  <si>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</si>
  <si>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</si>
  <si>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</si>
  <si>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</si>
  <si>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</si>
  <si>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</si>
  <si>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</si>
  <si>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</si>
  <si>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</si>
  <si>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</si>
  <si>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</si>
  <si>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</si>
  <si>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</si>
  <si>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</si>
  <si>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</si>
  <si>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</si>
  <si>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</si>
  <si>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</si>
  <si>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</si>
  <si>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</si>
  <si>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</si>
  <si>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</si>
  <si>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</si>
  <si>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</si>
  <si>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</si>
  <si>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</si>
  <si>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</si>
  <si>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</si>
  <si>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</si>
  <si>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</si>
  <si>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</si>
  <si>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</si>
  <si>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</si>
  <si>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</si>
  <si>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</si>
  <si>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</si>
  <si>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</si>
  <si>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</si>
  <si>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</si>
  <si>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</si>
  <si>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</si>
  <si>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</si>
  <si>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</si>
  <si>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</si>
  <si>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</si>
  <si>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</si>
  <si>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</si>
  <si>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</si>
  <si>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</si>
  <si>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</si>
  <si>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</si>
  <si>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</si>
  <si>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</si>
  <si>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</si>
  <si>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</si>
  <si>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</si>
  <si>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</si>
  <si>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</si>
  <si>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</si>
  <si>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</si>
  <si>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</si>
  <si>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</si>
  <si>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</si>
  <si>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</si>
  <si>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</si>
  <si>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</si>
  <si>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</si>
  <si>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</si>
  <si>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</si>
  <si>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</si>
  <si>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</si>
  <si>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</si>
  <si>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</si>
  <si>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</si>
  <si>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</si>
  <si>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</si>
  <si>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</si>
  <si>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</si>
  <si>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</si>
  <si>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</si>
  <si>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</si>
  <si>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</si>
  <si>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</si>
  <si>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</si>
  <si>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</si>
  <si>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</si>
  <si>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</si>
  <si>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</si>
  <si>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</si>
  <si>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</si>
  <si>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</si>
  <si>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</si>
  <si>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</si>
  <si>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</si>
  <si>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</si>
  <si>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</si>
  <si>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</si>
  <si>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</si>
  <si>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</si>
  <si>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</si>
  <si>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</si>
  <si>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</si>
  <si>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</si>
  <si>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</si>
  <si>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</si>
  <si>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</si>
  <si>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</si>
  <si>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</si>
  <si>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</si>
  <si>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</si>
  <si>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</si>
  <si>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</si>
  <si>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</si>
  <si>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</si>
  <si>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</si>
  <si>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</si>
  <si>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</si>
  <si>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</si>
  <si>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</si>
  <si>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</si>
  <si>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</si>
  <si>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</si>
  <si>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</si>
  <si>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</si>
  <si>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</si>
  <si>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</si>
  <si>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</si>
  <si>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</si>
  <si>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</si>
  <si>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</si>
  <si>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</si>
  <si>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</si>
  <si>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</si>
  <si>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</si>
  <si>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</si>
  <si>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</si>
  <si>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</si>
  <si>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</si>
  <si>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</si>
  <si>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</si>
  <si>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</si>
  <si>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</si>
  <si>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</si>
  <si>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</si>
  <si>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</si>
  <si>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</si>
  <si>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</si>
  <si>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</si>
  <si>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</si>
  <si>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</si>
  <si>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</si>
  <si>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</si>
  <si>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</si>
  <si>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</si>
  <si>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</si>
  <si>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</si>
  <si>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</si>
  <si>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</si>
  <si>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</si>
  <si>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</si>
  <si>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</si>
  <si>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</si>
  <si>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</si>
  <si>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</si>
  <si>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</si>
  <si>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</si>
  <si>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</si>
  <si>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</si>
  <si>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</si>
  <si>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</si>
  <si>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</si>
  <si>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</si>
  <si>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</si>
  <si>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</si>
  <si>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</si>
  <si>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</si>
  <si>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</si>
  <si>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</si>
  <si>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</si>
  <si>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</si>
  <si>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</si>
  <si>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</si>
  <si>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</si>
  <si>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</si>
  <si>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</si>
  <si>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</si>
  <si>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</si>
  <si>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</si>
  <si>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</si>
  <si>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</si>
  <si>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</si>
  <si>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</si>
  <si>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</si>
  <si>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</si>
  <si>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</si>
  <si>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</si>
  <si>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</si>
  <si>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</si>
  <si>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</si>
  <si>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</si>
  <si>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</si>
  <si>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</si>
  <si>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</si>
  <si>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</si>
  <si>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</si>
  <si>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</si>
  <si>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</si>
  <si>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</si>
  <si>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</si>
  <si>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</si>
  <si>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</si>
  <si>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</si>
  <si>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</si>
  <si>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</si>
  <si>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</si>
  <si>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</si>
  <si>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</si>
  <si>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</si>
  <si>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</si>
  <si>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</si>
  <si>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</si>
  <si>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</si>
  <si>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</si>
  <si>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</si>
  <si>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</si>
  <si>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</si>
  <si>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</si>
  <si>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</si>
  <si>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</si>
  <si>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</si>
  <si>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</si>
  <si>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</si>
  <si>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</si>
  <si>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</si>
  <si>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</si>
  <si>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</si>
  <si>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</si>
  <si>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</si>
  <si>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</si>
  <si>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</si>
  <si>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</si>
  <si>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</si>
  <si>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</si>
  <si>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</si>
  <si>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</si>
  <si>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</si>
  <si>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</si>
  <si>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</si>
  <si>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</si>
  <si>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</si>
  <si>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</si>
  <si>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</si>
  <si>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</si>
  <si>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</si>
  <si>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</si>
  <si>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</si>
  <si>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</si>
  <si>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</si>
  <si>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</si>
  <si>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</si>
  <si>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</si>
  <si>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</si>
  <si>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</si>
  <si>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</si>
  <si>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</si>
  <si>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</si>
  <si>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</si>
  <si>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</si>
  <si>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</si>
  <si>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</si>
  <si>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</si>
  <si>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</si>
  <si>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</si>
  <si>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</si>
  <si>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</si>
  <si>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</si>
  <si>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</si>
  <si>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</si>
  <si>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</si>
  <si>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</si>
  <si>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</si>
  <si>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</si>
  <si>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</si>
  <si>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</si>
  <si>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</si>
  <si>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</si>
  <si>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</si>
  <si>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</si>
  <si>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</si>
  <si>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</si>
  <si>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</si>
  <si>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</si>
  <si>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</si>
  <si>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</si>
  <si>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</si>
  <si>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</si>
  <si>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</si>
  <si>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</si>
  <si>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</si>
  <si>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</si>
  <si>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</si>
  <si>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</si>
  <si>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</si>
  <si>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</si>
  <si>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</si>
  <si>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</si>
  <si>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</si>
  <si>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</si>
  <si>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</si>
  <si>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</si>
  <si>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</si>
  <si>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</si>
  <si>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</si>
  <si>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</si>
  <si>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</si>
  <si>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</si>
  <si>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</si>
  <si>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</si>
  <si>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</si>
  <si>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</si>
  <si>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</si>
  <si>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</si>
  <si>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</si>
  <si>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</si>
  <si>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</si>
  <si>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</si>
  <si>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</si>
  <si>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</si>
  <si>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</si>
  <si>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</si>
  <si>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</si>
  <si>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</si>
  <si>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</si>
  <si>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</si>
  <si>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</si>
  <si>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</si>
  <si>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</si>
  <si>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</si>
  <si>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</si>
  <si>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</si>
  <si>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</si>
  <si>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</si>
  <si>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</si>
  <si>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</si>
  <si>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</si>
  <si>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</si>
  <si>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</si>
  <si>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</si>
  <si>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</si>
  <si>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</si>
  <si>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</si>
  <si>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</si>
  <si>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</si>
  <si>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</si>
  <si>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</si>
  <si>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</si>
  <si>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</si>
  <si>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</si>
  <si>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</si>
  <si>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</si>
  <si>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</si>
  <si>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</si>
  <si>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</si>
  <si>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</si>
  <si>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</si>
  <si>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</si>
  <si>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</si>
  <si>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</si>
  <si>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</si>
  <si>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</si>
  <si>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</si>
  <si>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</si>
  <si>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</si>
  <si>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</si>
  <si>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</si>
  <si>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</si>
  <si>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</si>
  <si>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</si>
  <si>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</si>
  <si>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</si>
  <si>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</si>
  <si>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</si>
  <si>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</si>
  <si>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</si>
  <si>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</si>
  <si>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</si>
  <si>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</si>
  <si>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</si>
  <si>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</si>
  <si>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</si>
  <si>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</si>
  <si>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</si>
  <si>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</si>
  <si>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</si>
  <si>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</si>
  <si>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</si>
  <si>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</si>
  <si>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</si>
  <si>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</si>
  <si>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</si>
  <si>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</si>
  <si>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</si>
  <si>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</si>
  <si>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</si>
  <si>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</si>
  <si>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</si>
  <si>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</si>
  <si>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</si>
  <si>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</si>
  <si>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</si>
  <si>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</si>
  <si>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</si>
  <si>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</si>
  <si>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</si>
  <si>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</si>
  <si>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</si>
  <si>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</si>
  <si>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</si>
  <si>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</si>
  <si>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</si>
  <si>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</si>
  <si>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</si>
  <si>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</si>
  <si>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</si>
  <si>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</si>
  <si>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</si>
  <si>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</si>
  <si>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</si>
  <si>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</si>
  <si>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</si>
  <si>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</si>
  <si>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</si>
  <si>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</si>
  <si>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</si>
  <si>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</si>
  <si>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</si>
  <si>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</si>
  <si>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</si>
  <si>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</si>
  <si>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</si>
  <si>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</si>
  <si>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</si>
  <si>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</si>
  <si>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</si>
  <si>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</si>
  <si>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</si>
  <si>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</si>
  <si>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</si>
  <si>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</si>
  <si>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</si>
  <si>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</si>
  <si>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</si>
  <si>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</si>
  <si>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</si>
  <si>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</si>
  <si>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</si>
  <si>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</si>
  <si>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</si>
  <si>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</si>
  <si>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</si>
  <si>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</si>
  <si>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</si>
  <si>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</si>
  <si>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</si>
  <si>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</si>
  <si>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</si>
  <si>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</si>
  <si>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</si>
  <si>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</si>
  <si>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</si>
  <si>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</si>
  <si>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</si>
  <si>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</si>
  <si>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</si>
  <si>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</si>
  <si>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</si>
  <si>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</si>
  <si>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</si>
  <si>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</si>
  <si>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</si>
  <si>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</si>
  <si>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</si>
  <si>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</si>
  <si>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</si>
  <si>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</si>
  <si>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</si>
  <si>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</si>
  <si>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</si>
  <si>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</si>
  <si>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</si>
  <si>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</si>
  <si>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</si>
  <si>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</si>
  <si>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</si>
  <si>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</si>
  <si>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</si>
  <si>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</si>
  <si>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</si>
  <si>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</si>
  <si>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</si>
  <si>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</si>
  <si>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</si>
  <si>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</si>
  <si>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</si>
  <si>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</si>
  <si>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</si>
  <si>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</si>
  <si>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</si>
  <si>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</si>
  <si>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</si>
  <si>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</si>
  <si>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</si>
  <si>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</si>
  <si>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</si>
  <si>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</si>
  <si>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</si>
  <si>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</si>
  <si>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</si>
  <si>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</si>
  <si>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</si>
  <si>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</si>
  <si>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</si>
  <si>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</si>
  <si>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</si>
  <si>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</si>
  <si>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</si>
  <si>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</si>
  <si>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</si>
  <si>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</si>
  <si>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</si>
  <si>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</si>
  <si>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</si>
  <si>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</si>
  <si>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</si>
  <si>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</si>
  <si>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</si>
  <si>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</si>
  <si>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</si>
  <si>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</si>
  <si>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</si>
  <si>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</si>
  <si>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</si>
  <si>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</si>
  <si>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</si>
  <si>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</si>
  <si>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</si>
  <si>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</si>
  <si>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</si>
  <si>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</si>
  <si>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</si>
  <si>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</si>
  <si>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</si>
  <si>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</si>
  <si>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</si>
  <si>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</si>
  <si>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</si>
  <si>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</si>
  <si>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</si>
  <si>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</si>
  <si>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</si>
  <si>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</si>
  <si>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</si>
  <si>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</si>
  <si>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</si>
  <si>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</si>
  <si>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</si>
  <si>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</si>
  <si>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</si>
  <si>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</si>
  <si>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</si>
  <si>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</si>
  <si>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</si>
  <si>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</si>
  <si>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</si>
  <si>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</si>
  <si>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</si>
  <si>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</si>
  <si>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</si>
  <si>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</si>
  <si>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</si>
  <si>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</si>
  <si>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</si>
  <si>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</si>
  <si>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</si>
  <si>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</si>
  <si>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</si>
  <si>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</si>
  <si>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</si>
  <si>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</si>
  <si>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</si>
  <si>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</si>
  <si>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</si>
  <si>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</si>
  <si>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</si>
  <si>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</si>
  <si>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</si>
  <si>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</si>
  <si>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</si>
  <si>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</si>
  <si>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</si>
  <si>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</si>
  <si>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</si>
  <si>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</si>
  <si>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</si>
  <si>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</si>
  <si>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</si>
  <si>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</si>
  <si>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</si>
  <si>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</si>
  <si>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</si>
  <si>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</si>
  <si>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</si>
  <si>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</si>
  <si>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</si>
  <si>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</si>
  <si>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</si>
  <si>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</si>
  <si>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</si>
  <si>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</si>
  <si>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</si>
  <si>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</si>
  <si>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</si>
  <si>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</si>
  <si>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</si>
  <si>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</si>
  <si>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</si>
  <si>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</si>
  <si>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</si>
  <si>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</si>
  <si>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</si>
  <si>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</si>
  <si>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</si>
  <si>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</si>
  <si>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</si>
  <si>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</si>
  <si>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</si>
  <si>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</si>
  <si>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</si>
  <si>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</si>
  <si>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</si>
  <si>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</si>
  <si>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</si>
  <si>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</si>
  <si>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</si>
  <si>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</si>
  <si>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</si>
  <si>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</si>
  <si>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</si>
  <si>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</si>
  <si>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</si>
  <si>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</si>
  <si>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</si>
  <si>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</si>
  <si>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</si>
  <si>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</si>
  <si>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</si>
  <si>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</si>
  <si>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</si>
  <si>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</si>
  <si>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</si>
  <si>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</si>
  <si>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</si>
  <si>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</si>
  <si>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</si>
  <si>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</si>
  <si>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</si>
  <si>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</si>
  <si>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</si>
  <si>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</si>
  <si>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</si>
  <si>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</si>
  <si>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</si>
  <si>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</si>
  <si>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</si>
  <si>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</si>
  <si>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</si>
  <si>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</si>
  <si>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</si>
  <si>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</si>
  <si>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</si>
  <si>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</si>
  <si>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</si>
  <si>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</si>
  <si>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</si>
  <si>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</si>
  <si>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</si>
  <si>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</si>
  <si>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</si>
  <si>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</si>
  <si>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</si>
  <si>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</si>
  <si>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</si>
  <si>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</si>
  <si>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</si>
  <si>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</si>
  <si>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</si>
  <si>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</si>
  <si>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</si>
  <si>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</si>
  <si>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</si>
  <si>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</si>
  <si>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</si>
  <si>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</si>
  <si>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</si>
  <si>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</si>
  <si>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</si>
  <si>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</si>
  <si>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</si>
  <si>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</si>
  <si>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</si>
  <si>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</si>
  <si>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</si>
  <si>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</si>
  <si>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</si>
  <si>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</si>
  <si>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</si>
  <si>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</si>
  <si>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</si>
  <si>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</si>
  <si>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</si>
  <si>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</si>
  <si>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</si>
  <si>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</si>
  <si>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</si>
  <si>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</si>
  <si>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</si>
  <si>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</si>
  <si>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</si>
  <si>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</si>
  <si>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</si>
  <si>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</si>
  <si>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</si>
  <si>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</si>
  <si>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</si>
  <si>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</si>
  <si>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</si>
  <si>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</si>
  <si>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</si>
  <si>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</si>
  <si>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</si>
  <si>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</si>
  <si>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</si>
  <si>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</si>
  <si>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</si>
  <si>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</si>
  <si>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</si>
  <si>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</si>
  <si>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</si>
  <si>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</si>
  <si>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</si>
  <si>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</si>
  <si>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</si>
  <si>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</si>
  <si>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</si>
  <si>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</si>
  <si>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</si>
  <si>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</si>
  <si>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</si>
  <si>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</si>
  <si>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</si>
  <si>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</si>
  <si>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</si>
  <si>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</si>
  <si>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</si>
  <si>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</si>
  <si>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</si>
  <si>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</si>
  <si>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</si>
  <si>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</si>
  <si>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</si>
  <si>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</si>
  <si>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</si>
  <si>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</si>
  <si>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</si>
  <si>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</si>
  <si>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</si>
  <si>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</si>
  <si>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</si>
  <si>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</si>
  <si>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</si>
  <si>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</si>
  <si>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</si>
  <si>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</si>
  <si>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</si>
  <si>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</si>
  <si>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</si>
  <si>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</si>
  <si>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</si>
  <si>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</si>
  <si>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</si>
  <si>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</si>
  <si>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</si>
  <si>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</si>
  <si>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</si>
  <si>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</si>
  <si>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</si>
  <si>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</si>
  <si>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</si>
  <si>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</si>
  <si>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</si>
  <si>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</si>
  <si>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</si>
  <si>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</si>
  <si>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</si>
  <si>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</si>
  <si>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</si>
  <si>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</si>
  <si>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</si>
  <si>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</si>
  <si>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</si>
  <si>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</si>
  <si>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</si>
  <si>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</si>
  <si>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</si>
  <si>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</si>
  <si>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</si>
  <si>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</si>
  <si>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</si>
  <si>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</si>
  <si>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</si>
  <si>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</si>
  <si>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</si>
  <si>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</si>
  <si>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</si>
  <si>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</si>
  <si>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</si>
  <si>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</si>
  <si>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</si>
  <si>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</si>
  <si>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</si>
  <si>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</si>
  <si>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</si>
  <si>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</si>
  <si>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</si>
  <si>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</si>
  <si>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</si>
  <si>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</si>
  <si>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</si>
  <si>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</si>
  <si>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</si>
  <si>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</si>
  <si>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</si>
  <si>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</si>
  <si>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</si>
  <si>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</si>
  <si>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</si>
  <si>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</si>
  <si>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</si>
  <si>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</si>
  <si>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</si>
  <si>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</si>
  <si>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</si>
  <si>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</si>
  <si>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</si>
  <si>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</si>
  <si>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</si>
  <si>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</si>
  <si>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</si>
  <si>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</si>
  <si>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</si>
  <si>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</si>
  <si>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</si>
  <si>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</si>
  <si>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</si>
  <si>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</si>
  <si>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</si>
  <si>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</si>
  <si>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</si>
  <si>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</si>
  <si>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</si>
  <si>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</si>
  <si>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</si>
  <si>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</si>
  <si>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</si>
  <si>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</si>
  <si>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</si>
  <si>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</si>
  <si>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</si>
  <si>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</si>
  <si>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</si>
  <si>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</si>
  <si>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</si>
  <si>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</si>
  <si>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</si>
  <si>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</si>
  <si>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</si>
  <si>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</si>
  <si>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</si>
  <si>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</si>
  <si>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</si>
  <si>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</si>
  <si>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</si>
  <si>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</si>
  <si>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</si>
  <si>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</si>
  <si>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</si>
  <si>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</si>
  <si>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</si>
  <si>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</si>
  <si>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</si>
  <si>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</si>
  <si>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</si>
  <si>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</si>
  <si>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</si>
  <si>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</si>
  <si>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</si>
  <si>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</si>
  <si>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</si>
  <si>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</si>
  <si>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</si>
  <si>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</si>
  <si>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</si>
  <si>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</si>
  <si>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</si>
  <si>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</si>
  <si>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</si>
  <si>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</si>
  <si>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</si>
  <si>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</si>
  <si>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</si>
  <si>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</si>
  <si>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</si>
  <si>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</si>
  <si>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</si>
  <si>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</si>
  <si>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</si>
  <si>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</si>
  <si>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</si>
  <si>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</si>
  <si>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</si>
  <si>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</si>
  <si>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</si>
  <si>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</si>
  <si>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</si>
  <si>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</si>
  <si>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</si>
  <si>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</si>
  <si>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</si>
  <si>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</si>
  <si>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</si>
  <si>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</si>
  <si>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</si>
  <si>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</si>
  <si>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</si>
  <si>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</si>
  <si>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</si>
  <si>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</si>
  <si>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</si>
  <si>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</si>
  <si>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</si>
  <si>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</si>
  <si>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</si>
  <si>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</si>
  <si>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</si>
  <si>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</si>
  <si>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</si>
  <si>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</si>
  <si>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</si>
  <si>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</si>
  <si>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</si>
  <si>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</si>
  <si>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</si>
  <si>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</si>
  <si>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</si>
  <si>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</si>
  <si>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</si>
  <si>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</si>
  <si>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</si>
  <si>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</si>
  <si>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</si>
  <si>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</si>
  <si>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</si>
  <si>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</si>
  <si>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</si>
  <si>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</si>
  <si>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</si>
  <si>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</si>
  <si>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</si>
  <si>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</si>
  <si>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</si>
  <si>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</si>
  <si>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</si>
  <si>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</si>
  <si>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</si>
  <si>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</si>
  <si>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</si>
  <si>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</si>
  <si>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</si>
  <si>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</si>
  <si>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</si>
  <si>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</si>
  <si>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</si>
  <si>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</si>
  <si>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</si>
  <si>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</si>
  <si>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</si>
  <si>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</si>
  <si>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</si>
  <si>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</si>
  <si>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</si>
  <si>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</si>
  <si>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</si>
  <si>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</si>
  <si>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</si>
  <si>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</si>
  <si>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</si>
  <si>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</si>
  <si>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</si>
  <si>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</si>
  <si>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</si>
  <si>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</si>
  <si>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</si>
  <si>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</si>
  <si>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</si>
  <si>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</si>
  <si>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</si>
  <si>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</si>
  <si>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</si>
  <si>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</si>
  <si>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</si>
  <si>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</si>
  <si>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</si>
  <si>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</si>
  <si>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</si>
  <si>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</si>
  <si>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</si>
  <si>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</si>
  <si>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</si>
  <si>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</si>
  <si>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</si>
  <si>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</si>
  <si>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</si>
  <si>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</si>
  <si>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</si>
  <si>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</si>
  <si>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</si>
  <si>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</si>
  <si>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</si>
  <si>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</si>
  <si>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</si>
  <si>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</si>
  <si>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</si>
  <si>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</si>
  <si>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</si>
  <si>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</si>
  <si>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</si>
  <si>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</si>
  <si>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</si>
  <si>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</si>
  <si>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</si>
  <si>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</si>
  <si>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</si>
  <si>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</si>
  <si>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</si>
  <si>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</si>
  <si>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</si>
  <si>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</si>
  <si>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</si>
  <si>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</si>
  <si>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</si>
  <si>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</si>
  <si>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</si>
  <si>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</si>
  <si>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</si>
  <si>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</si>
  <si>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</si>
  <si>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</si>
  <si>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</si>
  <si>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</si>
  <si>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</si>
  <si>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</si>
  <si>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</si>
  <si>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</si>
  <si>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</si>
  <si>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</si>
  <si>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</si>
  <si>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</si>
  <si>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</si>
  <si>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</si>
  <si>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</si>
  <si>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</si>
  <si>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</si>
  <si>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</si>
  <si>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</si>
  <si>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</si>
  <si>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</si>
  <si>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</si>
  <si>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</si>
  <si>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</si>
  <si>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</si>
  <si>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</si>
  <si>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</si>
  <si>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</si>
  <si>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</si>
  <si>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</si>
  <si>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</si>
  <si>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</si>
  <si>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</si>
  <si>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</si>
  <si>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</si>
  <si>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</si>
  <si>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</si>
  <si>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</si>
  <si>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</si>
  <si>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</si>
  <si>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</si>
  <si>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</si>
  <si>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</si>
  <si>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</si>
  <si>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</si>
  <si>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</si>
  <si>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</si>
  <si>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</si>
  <si>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</si>
  <si>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</si>
  <si>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</si>
  <si>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</si>
  <si>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</si>
  <si>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</si>
  <si>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</si>
  <si>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</si>
  <si>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</si>
  <si>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</si>
  <si>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</si>
  <si>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</si>
  <si>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</si>
  <si>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</si>
  <si>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</si>
  <si>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</si>
  <si>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</si>
  <si>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</si>
  <si>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</si>
  <si>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</si>
  <si>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</si>
  <si>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</si>
  <si>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</si>
  <si>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</si>
  <si>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</si>
  <si>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</si>
  <si>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</si>
  <si>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</si>
  <si>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</si>
  <si>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</si>
  <si>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</si>
  <si>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</si>
  <si>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</si>
  <si>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</si>
  <si>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</si>
  <si>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</si>
  <si>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</si>
  <si>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</si>
  <si>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</si>
  <si>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</si>
  <si>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</si>
  <si>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</si>
  <si>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</si>
  <si>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</si>
  <si>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</si>
  <si>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</si>
  <si>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</si>
  <si>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</si>
  <si>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</si>
  <si>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</si>
  <si>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</si>
  <si>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</si>
  <si>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</si>
  <si>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</si>
  <si>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</si>
  <si>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</si>
  <si>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</si>
  <si>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</si>
  <si>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</si>
  <si>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</si>
  <si>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</si>
  <si>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</si>
  <si>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</si>
  <si>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</si>
  <si>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</si>
  <si>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</si>
  <si>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</si>
  <si>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</si>
  <si>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</si>
  <si>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</si>
  <si>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</si>
  <si>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</si>
  <si>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</si>
  <si>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</si>
  <si>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</si>
  <si>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</si>
  <si>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</si>
  <si>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</si>
  <si>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</si>
  <si>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</si>
  <si>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</si>
  <si>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</si>
  <si>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</si>
  <si>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</si>
  <si>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</si>
  <si>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</si>
  <si>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</si>
  <si>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</si>
  <si>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</si>
  <si>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</si>
  <si>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</si>
  <si>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</si>
  <si>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</si>
  <si>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</si>
  <si>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</si>
  <si>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</si>
  <si>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</si>
  <si>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</si>
  <si>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</si>
  <si>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</si>
  <si>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</si>
  <si>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</si>
  <si>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</si>
  <si>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</si>
  <si>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</si>
  <si>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</si>
  <si>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</si>
  <si>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</si>
  <si>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</si>
  <si>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</si>
  <si>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</si>
  <si>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</si>
  <si>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</si>
  <si>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</si>
  <si>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</si>
  <si>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</si>
  <si>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</si>
  <si>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</si>
  <si>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</si>
  <si>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</si>
  <si>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</si>
  <si>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</si>
  <si>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</si>
  <si>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</si>
  <si>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</si>
  <si>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</si>
  <si>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</si>
  <si>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</si>
  <si>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</si>
  <si>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</si>
  <si>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</si>
  <si>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</si>
  <si>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</si>
  <si>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</si>
  <si>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</si>
  <si>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</si>
  <si>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</si>
  <si>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</si>
  <si>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</si>
  <si>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</si>
  <si>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</si>
  <si>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</si>
  <si>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</si>
  <si>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</si>
  <si>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</si>
  <si>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</si>
  <si>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</si>
  <si>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</si>
  <si>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</si>
  <si>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</si>
  <si>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</si>
  <si>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</si>
  <si>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</si>
  <si>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</si>
  <si>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</si>
  <si>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</si>
  <si>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</si>
  <si>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</si>
  <si>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</si>
  <si>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</si>
  <si>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</si>
  <si>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</si>
  <si>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</si>
  <si>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</si>
  <si>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</si>
  <si>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</si>
  <si>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</si>
  <si>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</si>
  <si>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</si>
  <si>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</si>
  <si>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</si>
  <si>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</si>
  <si>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</si>
  <si>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</si>
  <si>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</si>
  <si>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</si>
  <si>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</si>
  <si>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</si>
  <si>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</si>
  <si>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</si>
  <si>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</si>
  <si>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</si>
  <si>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</si>
  <si>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</si>
  <si>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</si>
  <si>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</si>
  <si>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</si>
  <si>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</si>
  <si>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</si>
  <si>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</si>
  <si>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</si>
  <si>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</si>
  <si>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</si>
  <si>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</si>
  <si>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</si>
  <si>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</si>
  <si>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</si>
  <si>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</si>
  <si>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</si>
  <si>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</si>
  <si>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</si>
  <si>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</si>
  <si>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</si>
  <si>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</si>
  <si>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</si>
  <si>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</si>
  <si>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</si>
  <si>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</si>
  <si>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</si>
  <si>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</si>
  <si>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</si>
  <si>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</si>
  <si>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</si>
  <si>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</si>
  <si>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</si>
  <si>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</si>
  <si>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</si>
  <si>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</si>
  <si>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</si>
  <si>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</si>
  <si>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</si>
  <si>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</si>
  <si>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</si>
  <si>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</si>
  <si>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</si>
  <si>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</si>
  <si>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</si>
  <si>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</si>
  <si>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</si>
  <si>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</si>
  <si>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</si>
  <si>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</si>
  <si>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</si>
  <si>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</si>
  <si>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</si>
  <si>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</si>
  <si>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</si>
  <si>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</si>
  <si>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</si>
  <si>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</si>
  <si>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</si>
  <si>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</si>
  <si>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</si>
  <si>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</si>
  <si>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</si>
  <si>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</si>
  <si>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</si>
  <si>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</si>
  <si>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</si>
  <si>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</si>
  <si>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</si>
  <si>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</si>
  <si>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</si>
  <si>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</si>
  <si>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</si>
  <si>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</si>
  <si>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</si>
  <si>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</si>
  <si>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</si>
  <si>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</si>
  <si>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</si>
  <si>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</si>
  <si>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</si>
  <si>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</si>
  <si>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</si>
  <si>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</si>
  <si>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</si>
  <si>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</si>
  <si>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</si>
  <si>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</si>
  <si>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</si>
  <si>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</si>
  <si>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</si>
  <si>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</si>
  <si>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</si>
  <si>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</si>
  <si>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</si>
  <si>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</si>
  <si>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</si>
  <si>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</si>
  <si>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</si>
  <si>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</si>
  <si>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</si>
  <si>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</si>
  <si>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</si>
  <si>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</si>
  <si>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</si>
  <si>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</si>
  <si>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</si>
  <si>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</si>
  <si>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</si>
  <si>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</si>
  <si>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</si>
  <si>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</si>
  <si>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</si>
  <si>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</si>
  <si>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</si>
  <si>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</si>
  <si>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</si>
  <si>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</si>
  <si>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</si>
  <si>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</si>
  <si>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</si>
  <si>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</si>
  <si>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</si>
  <si>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</si>
  <si>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</si>
  <si>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</si>
  <si>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</si>
  <si>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</si>
  <si>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</si>
  <si>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</si>
  <si>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</si>
  <si>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</si>
  <si>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</si>
  <si>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</si>
  <si>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</si>
  <si>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</si>
  <si>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</si>
  <si>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</si>
  <si>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</si>
  <si>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</si>
  <si>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</si>
  <si>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</si>
  <si>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</si>
  <si>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</si>
  <si>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</si>
  <si>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</si>
  <si>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</si>
  <si>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</si>
  <si>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</si>
  <si>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</si>
  <si>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</si>
  <si>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</si>
  <si>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</si>
  <si>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</si>
  <si>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</si>
  <si>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</si>
  <si>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</si>
  <si>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</si>
  <si>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</si>
  <si>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</si>
  <si>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</si>
  <si>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</si>
  <si>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</si>
  <si>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</si>
  <si>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</si>
  <si>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</si>
  <si>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</si>
  <si>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</si>
  <si>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</si>
  <si>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</si>
  <si>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</si>
  <si>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</si>
  <si>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</si>
  <si>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</si>
  <si>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</si>
  <si>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</si>
  <si>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</si>
  <si>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</si>
  <si>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</si>
  <si>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</si>
  <si>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</si>
  <si>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</si>
  <si>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</si>
  <si>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</si>
  <si>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</si>
  <si>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</si>
  <si>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</si>
  <si>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</si>
  <si>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</si>
  <si>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</si>
  <si>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</si>
  <si>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</si>
  <si>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</si>
  <si>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</si>
  <si>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</si>
  <si>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</si>
  <si>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</si>
  <si>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</si>
  <si>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</si>
  <si>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</si>
  <si>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</si>
  <si>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</si>
  <si>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</si>
  <si>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</si>
  <si>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</si>
  <si>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</si>
  <si>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</si>
  <si>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</si>
  <si>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</si>
  <si>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</si>
  <si>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</si>
  <si>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</si>
  <si>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</si>
  <si>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</si>
  <si>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</si>
  <si>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</si>
  <si>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</si>
  <si>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</si>
  <si>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</si>
  <si>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</si>
  <si>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</si>
  <si>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</si>
  <si>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</si>
  <si>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</si>
  <si>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</si>
  <si>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</si>
  <si>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</si>
  <si>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</si>
  <si>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</si>
  <si>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</si>
  <si>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</si>
  <si>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</si>
  <si>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</si>
  <si>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</si>
  <si>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</si>
  <si>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</si>
  <si>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</si>
  <si>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</si>
  <si>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</si>
  <si>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</si>
  <si>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</si>
  <si>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</si>
  <si>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</si>
  <si>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</si>
  <si>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</si>
  <si>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</si>
  <si>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</si>
  <si>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</si>
  <si>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</si>
  <si>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</si>
  <si>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</si>
  <si>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</si>
  <si>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</si>
  <si>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</si>
  <si>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</si>
  <si>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</si>
  <si>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</si>
  <si>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</si>
  <si>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</si>
  <si>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</si>
  <si>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</si>
  <si>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</si>
  <si>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</si>
  <si>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</si>
  <si>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</si>
  <si>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</si>
  <si>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</si>
  <si>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</si>
  <si>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</si>
  <si>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</si>
  <si>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</si>
  <si>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</si>
  <si>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</si>
  <si>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</si>
  <si>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</si>
  <si>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</si>
  <si>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</si>
  <si>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</si>
  <si>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</si>
  <si>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</si>
  <si>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</si>
  <si>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</si>
  <si>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</si>
  <si>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</si>
  <si>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</si>
  <si>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</si>
  <si>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</si>
  <si>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</si>
  <si>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</si>
  <si>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</si>
  <si>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</si>
  <si>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</si>
  <si>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</si>
  <si>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</si>
  <si>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</si>
  <si>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</si>
  <si>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</si>
  <si>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</si>
  <si>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</si>
  <si>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</si>
  <si>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</si>
  <si>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</si>
  <si>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</si>
  <si>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</si>
  <si>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</si>
  <si>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</si>
  <si>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</si>
  <si>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</si>
  <si>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</si>
  <si>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</si>
  <si>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</si>
  <si>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</si>
  <si>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</si>
  <si>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</si>
  <si>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</si>
  <si>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</si>
  <si>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</si>
  <si>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</si>
  <si>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</si>
  <si>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</si>
  <si>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</si>
  <si>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</si>
  <si>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</si>
  <si>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</si>
  <si>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</si>
  <si>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</si>
  <si>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</si>
  <si>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</si>
  <si>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</si>
  <si>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</si>
  <si>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</si>
  <si>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</si>
  <si>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</si>
  <si>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</si>
  <si>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</si>
  <si>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</si>
  <si>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</si>
  <si>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</si>
  <si>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</si>
  <si>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</si>
  <si>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</si>
  <si>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</si>
  <si>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</si>
  <si>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</si>
  <si>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</si>
  <si>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</si>
  <si>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</si>
  <si>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</si>
  <si>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</si>
  <si>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</si>
  <si>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</si>
  <si>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</si>
  <si>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</si>
  <si>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</si>
  <si>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</si>
  <si>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</si>
  <si>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</si>
  <si>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</si>
  <si>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</si>
  <si>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</si>
  <si>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</si>
  <si>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</si>
  <si>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</si>
  <si>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</si>
  <si>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</si>
  <si>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</si>
  <si>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</si>
  <si>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</si>
  <si>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</si>
  <si>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</si>
  <si>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</si>
  <si>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</si>
  <si>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</si>
  <si>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</si>
  <si>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</si>
  <si>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</si>
  <si>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</si>
  <si>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</si>
  <si>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</si>
  <si>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</si>
  <si>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</si>
  <si>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</si>
  <si>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</si>
  <si>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</si>
  <si>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</si>
  <si>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</si>
  <si>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</si>
  <si>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</si>
  <si>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</si>
  <si>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</si>
  <si>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</si>
  <si>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</si>
  <si>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</si>
  <si>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</si>
  <si>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</si>
  <si>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</si>
  <si>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</si>
  <si>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</si>
  <si>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</si>
  <si>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</si>
  <si>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</si>
  <si>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</si>
  <si>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</si>
  <si>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</si>
  <si>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</si>
  <si>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</si>
  <si>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</si>
  <si>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</si>
  <si>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</si>
  <si>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</si>
  <si>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</si>
  <si>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</si>
  <si>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</si>
  <si>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</si>
  <si>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</si>
  <si>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</si>
  <si>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</si>
  <si>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</si>
  <si>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</si>
  <si>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</si>
  <si>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</si>
  <si>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</si>
  <si>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</si>
  <si>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</si>
  <si>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</si>
  <si>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</si>
  <si>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</si>
  <si>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</si>
  <si>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</si>
  <si>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</si>
  <si>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</si>
  <si>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</si>
  <si>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</si>
  <si>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</si>
  <si>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</si>
  <si>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</si>
  <si>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</si>
  <si>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</si>
  <si>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</si>
  <si>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</si>
  <si>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</si>
  <si>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</si>
  <si>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</si>
  <si>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</si>
  <si>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</si>
  <si>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</si>
  <si>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</si>
  <si>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</si>
  <si>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</si>
  <si>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</si>
  <si>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</si>
  <si>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</si>
  <si>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</si>
  <si>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</si>
  <si>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</si>
  <si>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</si>
  <si>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</si>
  <si>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</si>
  <si>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</si>
  <si>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</si>
  <si>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</si>
  <si>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</si>
  <si>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</si>
  <si>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</si>
  <si>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</si>
  <si>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</si>
  <si>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</si>
  <si>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</si>
  <si>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</si>
  <si>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</si>
  <si>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</si>
  <si>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</si>
  <si>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</si>
  <si>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</si>
  <si>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</si>
  <si>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</si>
  <si>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</si>
  <si>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</si>
  <si>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</si>
  <si>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</si>
  <si>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</si>
  <si>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</si>
  <si>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</si>
  <si>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</si>
  <si>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</si>
  <si>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</si>
  <si>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</si>
  <si>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</si>
  <si>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</si>
  <si>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</si>
  <si>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</si>
  <si>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</si>
  <si>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</si>
  <si>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</si>
  <si>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</si>
  <si>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</si>
  <si>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</si>
  <si>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</si>
  <si>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</si>
  <si>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</si>
  <si>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</si>
  <si>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</si>
  <si>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</si>
  <si>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</si>
  <si>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</si>
  <si>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</si>
  <si>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</si>
  <si>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</si>
  <si>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</si>
  <si>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</si>
  <si>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</si>
  <si>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</si>
  <si>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</si>
  <si>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</si>
  <si>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</si>
  <si>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</si>
  <si>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</si>
  <si>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</si>
  <si>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</si>
  <si>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</si>
  <si>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</si>
  <si>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</si>
  <si>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</si>
  <si>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</si>
  <si>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</si>
  <si>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</si>
  <si>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</si>
  <si>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</si>
  <si>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</si>
  <si>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</si>
  <si>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</si>
  <si>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</si>
  <si>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</si>
  <si>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</si>
  <si>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</si>
  <si>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</si>
  <si>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</si>
  <si>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</si>
  <si>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</si>
  <si>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</si>
  <si>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</si>
  <si>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</si>
  <si>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</si>
  <si>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</si>
  <si>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</si>
  <si>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</si>
  <si>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</si>
  <si>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</si>
  <si>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</si>
  <si>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</si>
  <si>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</si>
  <si>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</si>
  <si>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</si>
  <si>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</si>
  <si>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</si>
  <si>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</si>
  <si>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</si>
  <si>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</si>
  <si>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</si>
  <si>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</si>
  <si>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</si>
  <si>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</si>
  <si>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</si>
  <si>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</si>
  <si>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</si>
  <si>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</si>
  <si>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</si>
  <si>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</si>
  <si>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</si>
  <si>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</si>
  <si>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</si>
  <si>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</si>
  <si>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</si>
  <si>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</si>
  <si>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</si>
  <si>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</si>
  <si>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</si>
  <si>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</si>
  <si>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</si>
  <si>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</si>
  <si>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</si>
  <si>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</si>
  <si>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</si>
  <si>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</si>
  <si>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</si>
  <si>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</si>
  <si>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</si>
  <si>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</si>
  <si>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</si>
  <si>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</si>
  <si>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</si>
  <si>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</si>
  <si>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</si>
  <si>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</si>
  <si>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</si>
  <si>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</si>
  <si>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</si>
  <si>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</si>
  <si>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</si>
  <si>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</si>
  <si>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</si>
  <si>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</si>
  <si>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</si>
  <si>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</si>
  <si>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</si>
  <si>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</si>
  <si>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</si>
  <si>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</si>
  <si>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</si>
  <si>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</si>
  <si>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</si>
  <si>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</si>
  <si>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</si>
  <si>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</si>
  <si>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</si>
  <si>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</si>
  <si>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</si>
  <si>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</si>
  <si>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</si>
  <si>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</si>
  <si>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</si>
  <si>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</si>
  <si>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</si>
  <si>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</si>
  <si>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</si>
  <si>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</si>
  <si>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</si>
  <si>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</si>
  <si>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</si>
  <si>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</si>
  <si>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</si>
  <si>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</si>
  <si>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</si>
  <si>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</si>
  <si>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</si>
  <si>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</si>
  <si>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</si>
  <si>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</si>
  <si>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</si>
  <si>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</si>
  <si>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</si>
  <si>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</si>
  <si>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</si>
  <si>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</si>
  <si>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</si>
  <si>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</si>
  <si>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</si>
  <si>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</si>
  <si>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</si>
  <si>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</si>
  <si>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</si>
  <si>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</si>
  <si>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</si>
  <si>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</si>
  <si>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</si>
  <si>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</si>
  <si>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</si>
  <si>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</si>
  <si>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</si>
  <si>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</si>
  <si>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</si>
  <si>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</si>
  <si>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</si>
  <si>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</si>
  <si>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</si>
  <si>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</si>
  <si>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</si>
  <si>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</si>
  <si>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</si>
  <si>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</si>
  <si>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</si>
  <si>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</si>
  <si>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</si>
  <si>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</si>
  <si>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</si>
  <si>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</si>
  <si>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</si>
  <si>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</si>
  <si>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</si>
  <si>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</si>
  <si>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</si>
  <si>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</si>
  <si>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</si>
  <si>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</si>
  <si>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</si>
  <si>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</si>
  <si>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</si>
  <si>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</si>
  <si>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</si>
  <si>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</si>
  <si>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</si>
  <si>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</si>
  <si>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</si>
  <si>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</si>
  <si>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</si>
  <si>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</si>
  <si>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</si>
  <si>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</si>
  <si>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</si>
  <si>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</si>
  <si>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</si>
  <si>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</si>
  <si>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</si>
  <si>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</si>
  <si>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</si>
  <si>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</si>
  <si>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</si>
  <si>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</si>
  <si>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</si>
  <si>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</si>
  <si>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</si>
  <si>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</si>
  <si>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</si>
  <si>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</si>
  <si>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</si>
  <si>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</si>
  <si>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</si>
  <si>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</si>
  <si>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</si>
  <si>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</si>
  <si>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</si>
  <si>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</si>
  <si>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</si>
  <si>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</si>
  <si>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</si>
  <si>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</si>
  <si>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</si>
  <si>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</si>
  <si>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</si>
  <si>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</si>
  <si>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</si>
  <si>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</si>
  <si>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</si>
  <si>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</si>
  <si>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</si>
  <si>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</si>
  <si>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</si>
  <si>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</si>
  <si>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</si>
  <si>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</si>
  <si>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</si>
  <si>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</si>
  <si>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</si>
  <si>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</si>
  <si>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</si>
  <si>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</si>
  <si>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</si>
  <si>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</si>
  <si>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</si>
  <si>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</si>
  <si>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</si>
  <si>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</si>
  <si>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</si>
  <si>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</si>
  <si>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</si>
  <si>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</si>
  <si>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</si>
  <si>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</si>
  <si>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</si>
  <si>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</si>
  <si>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</si>
  <si>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</si>
  <si>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</si>
  <si>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</si>
  <si>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</si>
  <si>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</si>
  <si>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</si>
  <si>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</si>
  <si>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</si>
  <si>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</si>
  <si>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</si>
  <si>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</si>
  <si>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</si>
  <si>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</si>
  <si>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</si>
  <si>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</si>
  <si>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</si>
  <si>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</si>
  <si>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</si>
  <si>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</si>
  <si>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</si>
  <si>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</si>
  <si>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</si>
  <si>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</si>
  <si>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</si>
  <si>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</si>
  <si>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</si>
  <si>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</si>
  <si>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</si>
  <si>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</si>
  <si>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</si>
  <si>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</si>
  <si>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</si>
  <si>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</si>
  <si>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</si>
  <si>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</si>
  <si>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</si>
  <si>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</si>
  <si>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</si>
  <si>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</si>
  <si>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</si>
  <si>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</si>
  <si>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</si>
  <si>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</si>
  <si>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</si>
  <si>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</si>
  <si>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</si>
  <si>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</si>
  <si>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</si>
  <si>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</si>
  <si>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</si>
  <si>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</si>
  <si>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</si>
  <si>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</si>
  <si>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</si>
  <si>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</si>
  <si>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</si>
  <si>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</si>
  <si>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</si>
  <si>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</si>
  <si>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</si>
  <si>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</si>
  <si>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</si>
  <si>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</si>
  <si>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</si>
  <si>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</si>
  <si>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</si>
  <si>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</si>
  <si>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</si>
  <si>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</si>
  <si>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</si>
  <si>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</si>
  <si>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</si>
  <si>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</si>
  <si>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</si>
  <si>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</si>
  <si>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</si>
  <si>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</si>
  <si>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</si>
  <si>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</si>
  <si>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</si>
  <si>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</si>
  <si>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</si>
  <si>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</si>
  <si>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</si>
  <si>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</si>
  <si>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</si>
  <si>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</si>
  <si>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</si>
  <si>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</si>
  <si>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</si>
  <si>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</si>
  <si>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</si>
  <si>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</si>
  <si>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</si>
  <si>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</si>
  <si>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</si>
  <si>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</si>
  <si>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</si>
  <si>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</si>
  <si>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</si>
  <si>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</si>
  <si>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</si>
  <si>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</si>
  <si>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</si>
  <si>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</si>
  <si>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</si>
  <si>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</si>
  <si>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</si>
  <si>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</si>
  <si>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</si>
  <si>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</si>
  <si>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</si>
  <si>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</si>
  <si>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</si>
  <si>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</si>
  <si>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</si>
  <si>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</si>
  <si>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</si>
  <si>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</si>
  <si>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</si>
  <si>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</si>
  <si>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</si>
  <si>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</si>
  <si>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</si>
  <si>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</si>
  <si>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</si>
  <si>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</si>
  <si>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</si>
  <si>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</si>
  <si>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</si>
  <si>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</si>
  <si>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</si>
  <si>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</si>
  <si>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</si>
  <si>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</si>
  <si>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</si>
  <si>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</si>
  <si>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</si>
  <si>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</si>
  <si>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</si>
  <si>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</si>
  <si>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</si>
  <si>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</si>
  <si>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</si>
  <si>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</si>
  <si>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</si>
  <si>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</si>
  <si>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</si>
  <si>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</si>
  <si>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</si>
  <si>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</si>
  <si>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</si>
  <si>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</si>
  <si>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</si>
  <si>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</si>
  <si>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</si>
  <si>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</si>
  <si>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</si>
  <si>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</si>
  <si>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</si>
  <si>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</si>
  <si>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</si>
  <si>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</si>
  <si>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</si>
  <si>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</si>
  <si>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</si>
  <si>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</si>
  <si>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</si>
  <si>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</si>
  <si>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</si>
  <si>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</si>
  <si>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</si>
  <si>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</si>
  <si>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</si>
  <si>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</si>
  <si>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</si>
  <si>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</si>
  <si>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</si>
  <si>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</si>
  <si>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</si>
  <si>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</si>
  <si>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</si>
  <si>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</si>
  <si>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</si>
  <si>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</si>
  <si>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</si>
  <si>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</si>
  <si>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</si>
  <si>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</si>
  <si>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</si>
  <si>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</si>
  <si>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</si>
  <si>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</si>
  <si>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</si>
  <si>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</si>
  <si>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</si>
  <si>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</si>
  <si>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</si>
  <si>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</si>
  <si>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</si>
  <si>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</si>
  <si>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</si>
  <si>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</si>
  <si>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</si>
  <si>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</si>
  <si>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</si>
  <si>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</si>
  <si>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</si>
  <si>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</si>
  <si>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</si>
  <si>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</si>
  <si>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</si>
  <si>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</si>
  <si>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</si>
  <si>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</si>
  <si>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</si>
  <si>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</si>
  <si>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</si>
  <si>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</si>
  <si>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</si>
  <si>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</si>
  <si>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</si>
  <si>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</si>
  <si>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</si>
  <si>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</si>
  <si>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</si>
  <si>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</si>
  <si>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</si>
  <si>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</si>
  <si>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</si>
  <si>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</si>
  <si>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</si>
  <si>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</si>
  <si>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</si>
  <si>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</si>
  <si>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</si>
  <si>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</si>
  <si>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</si>
  <si>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</si>
  <si>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</si>
  <si>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</si>
  <si>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</si>
  <si>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</si>
  <si>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</si>
  <si>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</si>
  <si>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</si>
  <si>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</si>
  <si>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</si>
  <si>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</si>
  <si>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</si>
  <si>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</si>
  <si>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</si>
  <si>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</si>
  <si>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</si>
  <si>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</si>
  <si>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</si>
  <si>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</si>
  <si>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</si>
  <si>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</si>
  <si>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</si>
  <si>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</si>
  <si>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</si>
  <si>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</si>
  <si>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</si>
  <si>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</si>
  <si>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</si>
  <si>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</si>
  <si>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</si>
  <si>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</si>
  <si>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</si>
  <si>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</si>
  <si>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</si>
  <si>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</si>
  <si>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</si>
  <si>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</si>
  <si>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</si>
  <si>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</si>
  <si>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</si>
  <si>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</si>
  <si>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</si>
  <si>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</si>
  <si>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</si>
  <si>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</si>
  <si>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</si>
  <si>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</si>
  <si>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</si>
  <si>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</si>
  <si>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</si>
  <si>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</si>
  <si>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</si>
  <si>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</si>
  <si>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</si>
  <si>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</si>
  <si>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</si>
  <si>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</si>
  <si>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</si>
  <si>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</si>
  <si>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</si>
  <si>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</si>
  <si>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</si>
  <si>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</si>
  <si>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</si>
  <si>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</si>
  <si>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</si>
  <si>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</si>
  <si>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</si>
  <si>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</si>
  <si>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</si>
  <si>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</si>
  <si>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</si>
  <si>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</si>
  <si>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</si>
  <si>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</si>
  <si>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</si>
  <si>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</si>
  <si>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</si>
  <si>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</si>
  <si>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</si>
  <si>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</si>
  <si>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</si>
  <si>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</si>
  <si>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</si>
  <si>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</si>
  <si>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</si>
  <si>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</si>
  <si>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</si>
  <si>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</si>
  <si>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</si>
  <si>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</si>
  <si>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</si>
  <si>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</si>
  <si>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</si>
  <si>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</si>
  <si>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</si>
  <si>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</si>
  <si>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</si>
  <si>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</si>
  <si>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</si>
  <si>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</si>
  <si>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</si>
  <si>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</si>
  <si>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</si>
  <si>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</si>
  <si>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</si>
  <si>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</si>
  <si>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</si>
  <si>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</si>
  <si>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</si>
  <si>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</si>
  <si>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</si>
  <si>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</si>
  <si>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</si>
  <si>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</si>
  <si>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</si>
  <si>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</si>
  <si>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</si>
  <si>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</si>
  <si>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</si>
  <si>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</si>
  <si>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</si>
  <si>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</si>
  <si>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</si>
  <si>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</si>
  <si>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</si>
  <si>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</si>
  <si>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</si>
  <si>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</si>
  <si>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</si>
  <si>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</si>
  <si>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</si>
  <si>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</si>
  <si>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</si>
  <si>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</si>
  <si>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</si>
  <si>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</si>
  <si>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</si>
  <si>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</si>
  <si>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</si>
  <si>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</si>
  <si>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</si>
  <si>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</si>
  <si>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</si>
  <si>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</si>
  <si>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</si>
  <si>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</si>
  <si>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</si>
  <si>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</si>
  <si>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</si>
  <si>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</si>
  <si>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</si>
  <si>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</si>
  <si>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</si>
  <si>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</si>
  <si>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</si>
  <si>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</si>
  <si>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</si>
  <si>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</si>
  <si>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</si>
  <si>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</si>
  <si>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</si>
  <si>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</si>
  <si>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</si>
  <si>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</si>
  <si>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</si>
  <si>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</si>
  <si>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</si>
  <si>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</si>
  <si>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</si>
  <si>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</si>
  <si>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</si>
  <si>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</si>
  <si>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</si>
  <si>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</si>
  <si>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</si>
  <si>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</si>
  <si>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</si>
  <si>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</si>
  <si>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</si>
  <si>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</si>
  <si>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</si>
  <si>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</si>
  <si>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</si>
  <si>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</si>
  <si>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</si>
  <si>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</si>
  <si>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</si>
  <si>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</si>
  <si>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</si>
  <si>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</si>
  <si>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</si>
  <si>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</si>
  <si>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</si>
  <si>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</si>
  <si>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</si>
  <si>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</si>
  <si>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</si>
  <si>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</si>
  <si>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</si>
  <si>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</si>
  <si>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</si>
  <si>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</si>
  <si>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</si>
  <si>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</si>
  <si>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</si>
  <si>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</si>
  <si>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</si>
  <si>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</si>
  <si>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</si>
  <si>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</si>
  <si>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</si>
  <si>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</si>
  <si>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</si>
  <si>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</si>
  <si>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</si>
  <si>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</si>
  <si>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</si>
  <si>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</si>
  <si>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</si>
  <si>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</si>
  <si>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</si>
  <si>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</si>
  <si>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</si>
  <si>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</si>
  <si>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</si>
  <si>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</si>
  <si>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</si>
  <si>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</si>
  <si>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</si>
  <si>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</si>
  <si>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</si>
  <si>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</si>
  <si>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</si>
  <si>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</si>
  <si>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</si>
  <si>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</si>
  <si>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</si>
  <si>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</si>
  <si>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</si>
  <si>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</si>
  <si>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</si>
  <si>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</si>
  <si>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</si>
  <si>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</si>
  <si>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</si>
  <si>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</si>
  <si>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</si>
  <si>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</si>
  <si>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</si>
  <si>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</si>
  <si>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</si>
  <si>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</si>
  <si>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</si>
  <si>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</si>
  <si>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</si>
  <si>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</si>
  <si>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</si>
  <si>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</si>
  <si>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</si>
  <si>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</si>
  <si>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</si>
  <si>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</si>
  <si>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</si>
  <si>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</si>
  <si>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</si>
  <si>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</si>
  <si>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</si>
  <si>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</si>
  <si>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</si>
  <si>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</si>
  <si>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</si>
  <si>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</si>
  <si>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</si>
  <si>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</si>
  <si>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</si>
  <si>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</si>
  <si>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</si>
  <si>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</si>
  <si>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</si>
  <si>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</si>
  <si>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</si>
  <si>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</si>
  <si>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</si>
  <si>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</si>
  <si>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</si>
  <si>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</si>
  <si>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</si>
  <si>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</si>
  <si>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</si>
  <si>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</si>
  <si>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</si>
  <si>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</si>
  <si>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</si>
  <si>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</si>
  <si>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</si>
  <si>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</si>
  <si>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</si>
  <si>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</si>
  <si>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</si>
  <si>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</si>
  <si>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</si>
  <si>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</si>
  <si>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</si>
  <si>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</si>
  <si>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</si>
  <si>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</si>
  <si>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</si>
  <si>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</si>
  <si>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</si>
  <si>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</si>
  <si>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</si>
  <si>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</si>
  <si>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</si>
  <si>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</si>
  <si>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</si>
  <si>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</si>
  <si>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</si>
  <si>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</si>
  <si>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</si>
  <si>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</si>
  <si>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</si>
  <si>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</si>
  <si>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</si>
  <si>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</si>
  <si>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</si>
  <si>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</si>
  <si>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</si>
  <si>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</si>
  <si>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</si>
  <si>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</si>
  <si>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</si>
  <si>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</si>
  <si>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</si>
  <si>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</si>
  <si>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</si>
  <si>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</si>
  <si>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</si>
  <si>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</si>
  <si>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</si>
  <si>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</si>
  <si>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</si>
  <si>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</si>
  <si>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</si>
  <si>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</si>
  <si>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</si>
  <si>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</si>
  <si>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</si>
  <si>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</si>
  <si>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</si>
  <si>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</si>
  <si>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</si>
  <si>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</si>
  <si>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</si>
  <si>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</si>
  <si>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</si>
  <si>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</si>
  <si>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</si>
  <si>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</si>
  <si>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</si>
  <si>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</si>
  <si>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</si>
  <si>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</si>
  <si>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</si>
  <si>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</si>
  <si>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</si>
  <si>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</si>
  <si>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</si>
  <si>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</si>
  <si>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</si>
  <si>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</si>
  <si>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</si>
  <si>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</si>
  <si>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</si>
  <si>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</si>
  <si>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</si>
  <si>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</si>
  <si>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</si>
  <si>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</si>
  <si>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</si>
  <si>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</si>
  <si>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</si>
  <si>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</si>
  <si>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</si>
  <si>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</si>
  <si>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</si>
  <si>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</si>
  <si>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</si>
  <si>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</si>
  <si>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</si>
  <si>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</si>
  <si>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</si>
  <si>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</si>
  <si>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</si>
  <si>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</si>
  <si>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</si>
  <si>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</si>
  <si>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</si>
  <si>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</si>
  <si>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</si>
  <si>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</si>
  <si>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</si>
  <si>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</si>
  <si>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</si>
  <si>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</si>
  <si>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</si>
  <si>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</si>
  <si>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</si>
  <si>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</si>
  <si>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</si>
  <si>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</si>
  <si>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</si>
  <si>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</si>
  <si>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</si>
  <si>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</si>
  <si>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</si>
  <si>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</si>
  <si>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</si>
  <si>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</si>
  <si>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</si>
  <si>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</si>
  <si>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</si>
  <si>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</si>
  <si>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</si>
  <si>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</si>
  <si>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</si>
  <si>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</si>
  <si>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</si>
  <si>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</si>
  <si>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</si>
  <si>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</si>
  <si>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</si>
  <si>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</si>
  <si>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</si>
  <si>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</si>
  <si>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</si>
  <si>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</si>
  <si>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</si>
  <si>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</si>
  <si>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</si>
  <si>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</si>
  <si>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</si>
  <si>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</si>
  <si>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</si>
  <si>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</si>
  <si>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</si>
  <si>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</si>
  <si>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</si>
  <si>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</si>
  <si>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</si>
  <si>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</si>
  <si>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</si>
  <si>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</si>
  <si>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</si>
  <si>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</si>
  <si>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</si>
  <si>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</si>
  <si>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</si>
  <si>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</si>
  <si>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</si>
  <si>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</si>
  <si>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</si>
  <si>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</si>
  <si>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</si>
  <si>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</si>
  <si>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</si>
  <si>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</si>
  <si>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</si>
  <si>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</si>
  <si>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</si>
  <si>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</si>
  <si>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</si>
  <si>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</si>
  <si>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</si>
  <si>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</si>
  <si>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</si>
  <si>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</si>
  <si>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</si>
  <si>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</si>
  <si>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</si>
  <si>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</si>
  <si>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</si>
  <si>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</si>
  <si>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</si>
  <si>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</si>
  <si>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</si>
  <si>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</si>
  <si>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</si>
  <si>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</si>
  <si>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</si>
  <si>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</si>
  <si>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</si>
  <si>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</si>
  <si>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</si>
  <si>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</si>
  <si>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</si>
  <si>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</si>
  <si>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</si>
  <si>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</si>
  <si>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</si>
  <si>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</si>
  <si>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</si>
  <si>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</si>
  <si>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</si>
  <si>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</si>
  <si>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</si>
  <si>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</si>
  <si>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</si>
  <si>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</si>
  <si>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</si>
  <si>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</si>
  <si>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</si>
  <si>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</si>
  <si>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</si>
  <si>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</si>
  <si>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</si>
  <si>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</si>
  <si>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</si>
  <si>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</si>
  <si>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</si>
  <si>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</si>
  <si>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</si>
  <si>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</si>
  <si>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</si>
  <si>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</si>
  <si>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</si>
  <si>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</si>
  <si>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</si>
  <si>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</si>
  <si>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</si>
  <si>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</si>
  <si>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</si>
  <si>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</si>
  <si>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</si>
  <si>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</si>
  <si>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</si>
  <si>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</si>
  <si>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</si>
  <si>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</si>
  <si>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</si>
  <si>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</si>
  <si>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</si>
  <si>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</si>
  <si>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</si>
  <si>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</si>
  <si>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</si>
  <si>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</si>
  <si>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</si>
  <si>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</si>
  <si>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</si>
  <si>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</si>
  <si>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</si>
  <si>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</si>
  <si>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</si>
  <si>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</si>
  <si>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</si>
  <si>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</si>
  <si>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</si>
  <si>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</si>
  <si>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</si>
  <si>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</si>
  <si>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</si>
  <si>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</si>
  <si>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</si>
  <si>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</si>
  <si>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</si>
  <si>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</si>
  <si>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</si>
  <si>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</si>
  <si>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</si>
  <si>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</si>
  <si>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</si>
  <si>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</si>
  <si>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</si>
  <si>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</si>
  <si>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</si>
  <si>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</si>
  <si>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</si>
  <si>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</si>
  <si>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</si>
  <si>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</si>
  <si>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</si>
  <si>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</si>
  <si>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</si>
  <si>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</si>
  <si>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</si>
  <si>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</si>
  <si>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</si>
  <si>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</si>
  <si>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</si>
  <si>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</si>
  <si>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</si>
  <si>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</si>
  <si>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</si>
  <si>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</si>
  <si>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</si>
  <si>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</si>
  <si>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</si>
  <si>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</si>
  <si>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</si>
  <si>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</si>
  <si>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</si>
  <si>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</si>
  <si>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</si>
  <si>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</si>
  <si>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</si>
  <si>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</si>
  <si>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</si>
  <si>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</si>
  <si>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</si>
  <si>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</si>
  <si>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</si>
  <si>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</si>
  <si>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</si>
  <si>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</si>
  <si>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</si>
  <si>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</si>
  <si>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</si>
  <si>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</si>
  <si>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</si>
  <si>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</si>
  <si>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</si>
  <si>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</si>
  <si>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</si>
  <si>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</si>
  <si>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</si>
  <si>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</si>
  <si>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</si>
  <si>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</si>
  <si>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</si>
  <si>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</si>
  <si>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</si>
  <si>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</si>
  <si>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</si>
  <si>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</si>
  <si>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</si>
  <si>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</si>
  <si>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</si>
  <si>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</si>
  <si>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</si>
  <si>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</si>
  <si>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</si>
  <si>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</si>
  <si>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</si>
  <si>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</si>
  <si>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</si>
  <si>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</si>
  <si>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</si>
  <si>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</si>
  <si>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</si>
  <si>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</si>
  <si>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</si>
  <si>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</si>
  <si>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</si>
  <si>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</si>
  <si>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</si>
  <si>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</si>
  <si>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</si>
  <si>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</si>
  <si>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</si>
  <si>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</si>
  <si>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</si>
  <si>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</si>
  <si>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</si>
  <si>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</si>
  <si>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</si>
  <si>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</si>
  <si>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</si>
  <si>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</si>
  <si>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</si>
  <si>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</si>
  <si>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</si>
  <si>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</si>
  <si>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</si>
  <si>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</si>
  <si>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</si>
  <si>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</si>
  <si>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</si>
  <si>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</si>
  <si>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</si>
  <si>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</si>
  <si>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</si>
  <si>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</si>
  <si>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</si>
  <si>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</si>
  <si>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</si>
  <si>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</si>
  <si>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</si>
  <si>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</si>
  <si>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</si>
  <si>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</si>
  <si>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</si>
  <si>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</si>
  <si>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</si>
  <si>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</si>
  <si>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</si>
  <si>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</si>
  <si>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</si>
  <si>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</si>
  <si>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</si>
  <si>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</si>
  <si>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</si>
  <si>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</si>
  <si>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</si>
  <si>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</si>
  <si>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</si>
  <si>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</si>
  <si>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</si>
  <si>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</si>
  <si>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</si>
  <si>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</si>
  <si>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</si>
  <si>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</si>
  <si>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</si>
  <si>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</si>
  <si>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</si>
  <si>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</si>
  <si>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</si>
  <si>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</si>
  <si>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</si>
  <si>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</si>
  <si>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</si>
  <si>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</si>
  <si>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</si>
  <si>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</si>
  <si>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</si>
  <si>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</si>
  <si>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</si>
  <si>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</si>
  <si>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</si>
  <si>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</si>
  <si>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</si>
  <si>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</si>
  <si>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</si>
  <si>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</si>
  <si>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</si>
  <si>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</si>
  <si>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</si>
  <si>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</si>
  <si>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</si>
  <si>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</si>
  <si>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</si>
  <si>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</si>
  <si>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</si>
  <si>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</si>
  <si>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</si>
  <si>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</si>
  <si>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</si>
  <si>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</si>
  <si>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</si>
  <si>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</si>
  <si>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</si>
  <si>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</si>
  <si>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</si>
  <si>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</si>
  <si>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</si>
  <si>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</si>
  <si>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</si>
  <si>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</si>
  <si>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</si>
  <si>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</si>
  <si>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</si>
  <si>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</si>
  <si>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</si>
  <si>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</si>
  <si>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</si>
  <si>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</si>
  <si>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</si>
  <si>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</si>
  <si>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</si>
  <si>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</si>
  <si>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</si>
  <si>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</si>
  <si>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</si>
  <si>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</si>
  <si>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</si>
  <si>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</si>
  <si>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</si>
  <si>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</si>
  <si>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</si>
  <si>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</si>
  <si>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</si>
  <si>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</si>
  <si>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</si>
  <si>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</si>
  <si>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</si>
  <si>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</si>
  <si>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</si>
  <si>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</si>
  <si>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</si>
  <si>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</si>
  <si>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</si>
  <si>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</si>
  <si>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</si>
  <si>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</si>
  <si>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</si>
  <si>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</si>
  <si>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</si>
  <si>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</si>
  <si>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</si>
  <si>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</si>
  <si>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</si>
  <si>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</si>
  <si>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</si>
  <si>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</si>
  <si>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</si>
  <si>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</si>
  <si>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</si>
  <si>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</si>
  <si>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</si>
  <si>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</si>
  <si>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</si>
  <si>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</si>
  <si>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</si>
  <si>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</si>
  <si>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</si>
  <si>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</si>
  <si>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</si>
  <si>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</si>
  <si>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</si>
  <si>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</si>
  <si>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</si>
  <si>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</si>
  <si>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</si>
  <si>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</si>
  <si>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</si>
  <si>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</si>
  <si>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</si>
  <si>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</si>
  <si>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</si>
  <si>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</si>
  <si>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</si>
  <si>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</si>
  <si>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</si>
  <si>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</si>
  <si>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</si>
  <si>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</si>
  <si>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</si>
  <si>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</si>
  <si>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</si>
  <si>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</si>
  <si>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</si>
  <si>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</si>
  <si>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</si>
  <si>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</si>
  <si>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</si>
  <si>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</si>
  <si>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</si>
  <si>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</si>
  <si>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</si>
  <si>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</si>
  <si>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</si>
  <si>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</si>
  <si>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</si>
  <si>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</si>
  <si>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</si>
  <si>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</si>
  <si>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</si>
  <si>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</si>
  <si>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</si>
  <si>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</si>
  <si>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</si>
  <si>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</si>
  <si>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</si>
  <si>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</si>
  <si>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</si>
  <si>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</si>
  <si>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</si>
  <si>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</si>
  <si>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</si>
  <si>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</si>
  <si>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</si>
  <si>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</si>
  <si>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</si>
  <si>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</si>
  <si>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</si>
  <si>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</si>
  <si>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</si>
  <si>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</si>
  <si>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</si>
  <si>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</si>
  <si>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</si>
  <si>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</si>
  <si>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</si>
  <si>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</si>
  <si>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</si>
  <si>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</si>
  <si>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</si>
  <si>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</si>
  <si>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</si>
  <si>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</si>
  <si>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</si>
  <si>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</si>
  <si>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</si>
  <si>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</si>
  <si>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</si>
  <si>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</si>
  <si>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</si>
  <si>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</si>
  <si>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</si>
  <si>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</si>
  <si>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</si>
  <si>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</si>
  <si>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</si>
  <si>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</si>
  <si>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</si>
  <si>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</si>
  <si>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</si>
  <si>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</si>
  <si>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</si>
  <si>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</si>
  <si>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</si>
  <si>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</si>
  <si>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</si>
  <si>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</si>
  <si>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</si>
  <si>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</si>
  <si>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</si>
  <si>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</si>
  <si>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</si>
  <si>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</si>
  <si>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</si>
  <si>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</si>
  <si>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</si>
  <si>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</si>
  <si>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</si>
  <si>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</si>
  <si>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</si>
  <si>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</si>
  <si>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</si>
  <si>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</si>
  <si>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</si>
  <si>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</si>
  <si>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</si>
  <si>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</si>
  <si>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</si>
  <si>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</si>
  <si>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</si>
  <si>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</si>
  <si>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</si>
  <si>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</si>
  <si>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</si>
  <si>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</si>
  <si>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</si>
  <si>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</si>
  <si>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</si>
  <si>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</si>
  <si>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</si>
  <si>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</si>
  <si>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</si>
  <si>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</si>
  <si>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</si>
  <si>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</si>
  <si>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</si>
  <si>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</si>
  <si>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</si>
  <si>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</si>
  <si>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</si>
  <si>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</si>
  <si>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</si>
  <si>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</si>
  <si>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</si>
  <si>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</si>
  <si>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</si>
  <si>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</si>
  <si>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</si>
  <si>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</si>
  <si>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</si>
  <si>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</si>
  <si>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</si>
  <si>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</si>
  <si>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</si>
  <si>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</si>
  <si>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</si>
  <si>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</si>
  <si>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</si>
  <si>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</si>
  <si>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</si>
  <si>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</si>
  <si>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</si>
  <si>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</si>
  <si>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</si>
  <si>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</si>
  <si>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</si>
  <si>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</si>
  <si>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</si>
  <si>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</si>
  <si>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</si>
  <si>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</si>
  <si>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</si>
  <si>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</si>
  <si>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</si>
  <si>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</si>
  <si>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</si>
  <si>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</si>
  <si>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</si>
  <si>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</si>
  <si>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</si>
  <si>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</si>
  <si>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</si>
  <si>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</si>
  <si>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</si>
  <si>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</si>
  <si>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</si>
  <si>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</si>
  <si>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</si>
  <si>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</si>
  <si>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</si>
  <si>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</si>
  <si>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</si>
  <si>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</si>
  <si>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</si>
  <si>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</si>
  <si>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</si>
  <si>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</si>
  <si>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</si>
  <si>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</si>
  <si>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</si>
  <si>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</si>
  <si>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</si>
  <si>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</si>
  <si>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</si>
  <si>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</si>
  <si>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</si>
  <si>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</si>
  <si>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</si>
  <si>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</si>
  <si>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</si>
  <si>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</si>
  <si>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</si>
  <si>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</si>
  <si>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</si>
  <si>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</si>
  <si>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</si>
  <si>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</si>
  <si>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</si>
  <si>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</si>
  <si>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</si>
  <si>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</si>
  <si>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</si>
  <si>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</si>
  <si>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</si>
  <si>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</si>
  <si>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</si>
  <si>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</si>
  <si>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</si>
  <si>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</si>
  <si>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</si>
  <si>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</si>
  <si>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</si>
  <si>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</si>
  <si>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</si>
  <si>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</si>
  <si>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</si>
  <si>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</si>
  <si>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</si>
  <si>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</si>
  <si>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</si>
  <si>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</si>
  <si>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</si>
  <si>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</si>
  <si>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</si>
  <si>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</si>
  <si>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</si>
  <si>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</si>
  <si>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</si>
  <si>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</si>
  <si>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</si>
  <si>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</si>
  <si>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</si>
  <si>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</si>
  <si>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</si>
  <si>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</si>
  <si>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</si>
  <si>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</si>
  <si>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</si>
  <si>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</si>
  <si>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</si>
  <si>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</si>
  <si>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</si>
  <si>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</si>
  <si>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</si>
  <si>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</si>
  <si>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</si>
  <si>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</si>
  <si>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</si>
  <si>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</si>
  <si>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</si>
  <si>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</si>
  <si>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</si>
  <si>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</si>
  <si>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</si>
  <si>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</si>
  <si>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</si>
  <si>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</si>
  <si>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</si>
  <si>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</si>
  <si>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</si>
  <si>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</si>
  <si>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</si>
  <si>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</si>
  <si>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</si>
  <si>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</si>
  <si>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</si>
  <si>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</si>
  <si>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</si>
  <si>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</si>
  <si>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</si>
  <si>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</si>
  <si>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</si>
  <si>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</si>
  <si>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</si>
  <si>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</si>
  <si>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</si>
  <si>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</si>
  <si>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</si>
  <si>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</si>
  <si>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</si>
  <si>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</si>
  <si>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</si>
  <si>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</si>
  <si>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</si>
  <si>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</si>
  <si>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</si>
  <si>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</si>
  <si>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</si>
  <si>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</si>
  <si>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</si>
  <si>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</si>
  <si>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</si>
  <si>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</si>
  <si>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</si>
  <si>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</si>
  <si>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</si>
  <si>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</si>
  <si>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</si>
  <si>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</si>
  <si>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</si>
  <si>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</si>
  <si>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</si>
  <si>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</si>
  <si>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</si>
  <si>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</si>
  <si>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</si>
  <si>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</si>
  <si>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</si>
  <si>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</si>
  <si>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</si>
  <si>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</si>
  <si>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</si>
  <si>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</si>
  <si>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</si>
  <si>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</si>
  <si>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</si>
  <si>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</si>
  <si>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</si>
  <si>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</si>
  <si>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</si>
  <si>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</si>
  <si>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</si>
  <si>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</si>
  <si>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</si>
  <si>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</si>
  <si>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</si>
  <si>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</si>
  <si>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</si>
  <si>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</si>
  <si>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</si>
  <si>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</si>
  <si>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</si>
  <si>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</si>
  <si>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</si>
  <si>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</si>
  <si>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</si>
  <si>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</si>
  <si>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</si>
  <si>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</si>
  <si>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</si>
  <si>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</si>
  <si>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</si>
  <si>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</si>
  <si>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</si>
  <si>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</si>
  <si>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</si>
  <si>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</si>
  <si>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</si>
  <si>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</si>
  <si>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</si>
  <si>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</si>
  <si>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</si>
  <si>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</si>
  <si>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</si>
  <si>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</si>
  <si>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</si>
  <si>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</si>
  <si>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</si>
  <si>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</si>
  <si>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</si>
  <si>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</si>
  <si>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</si>
  <si>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</si>
  <si>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</si>
  <si>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</si>
  <si>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</si>
  <si>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</si>
  <si>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</si>
  <si>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</si>
  <si>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</si>
  <si>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</si>
  <si>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</si>
  <si>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</si>
  <si>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</si>
  <si>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</si>
  <si>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</si>
  <si>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</si>
  <si>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</si>
  <si>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</si>
  <si>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</si>
  <si>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</si>
  <si>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</si>
  <si>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</si>
  <si>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</si>
  <si>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</si>
  <si>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</si>
  <si>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</si>
  <si>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</si>
  <si>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</si>
  <si>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</si>
  <si>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</si>
  <si>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</si>
  <si>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</si>
  <si>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</si>
  <si>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</si>
  <si>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</si>
  <si>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</si>
  <si>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</si>
  <si>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</si>
  <si>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</si>
  <si>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</si>
  <si>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</si>
  <si>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</si>
  <si>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</si>
  <si>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</si>
  <si>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</si>
  <si>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</si>
  <si>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</si>
  <si>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</si>
  <si>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</si>
  <si>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</si>
  <si>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</si>
  <si>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</si>
  <si>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</si>
  <si>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</si>
  <si>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</si>
  <si>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</si>
  <si>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</si>
  <si>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</si>
  <si>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</si>
  <si>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</si>
  <si>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</si>
  <si>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</si>
  <si>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</si>
  <si>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</si>
  <si>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</si>
  <si>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</si>
  <si>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</si>
  <si>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</si>
  <si>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</si>
  <si>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</si>
  <si>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</si>
  <si>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</si>
  <si>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</si>
  <si>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</si>
  <si>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</si>
  <si>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</si>
  <si>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</si>
  <si>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</si>
  <si>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</si>
  <si>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</si>
  <si>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</si>
  <si>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</si>
  <si>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</si>
  <si>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</si>
  <si>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</si>
  <si>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</si>
  <si>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</si>
  <si>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</si>
  <si>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</si>
  <si>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</si>
  <si>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</si>
  <si>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</si>
  <si>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</si>
  <si>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</si>
  <si>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</si>
  <si>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</si>
  <si>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</si>
  <si>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</si>
  <si>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</si>
  <si>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</si>
  <si>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</si>
  <si>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</si>
  <si>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</si>
  <si>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</si>
  <si>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</si>
  <si>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</si>
  <si>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</si>
  <si>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</si>
  <si>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</si>
  <si>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</si>
  <si>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</si>
  <si>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</si>
  <si>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</si>
  <si>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</si>
  <si>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</si>
  <si>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</si>
  <si>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</si>
  <si>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</si>
  <si>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</si>
  <si>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</si>
  <si>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</si>
  <si>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</si>
  <si>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</si>
  <si>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</si>
  <si>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</si>
  <si>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</si>
  <si>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</si>
  <si>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</si>
  <si>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</si>
  <si>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</si>
  <si>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</si>
  <si>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</si>
  <si>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</si>
  <si>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</si>
  <si>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</si>
  <si>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</si>
  <si>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</si>
  <si>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</si>
  <si>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</si>
  <si>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</si>
  <si>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</si>
  <si>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</si>
  <si>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</si>
  <si>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</si>
  <si>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</si>
  <si>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</si>
  <si>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</si>
  <si>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</si>
  <si>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</si>
  <si>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</si>
  <si>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</si>
  <si>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</si>
  <si>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</si>
  <si>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</si>
  <si>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</si>
  <si>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</si>
  <si>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</si>
  <si>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</si>
  <si>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</si>
  <si>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</si>
  <si>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</si>
  <si>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</si>
  <si>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</si>
  <si>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</si>
  <si>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</si>
  <si>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</si>
  <si>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</si>
  <si>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</si>
  <si>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</si>
  <si>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</si>
  <si>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</si>
  <si>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</si>
  <si>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</si>
  <si>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</si>
  <si>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</si>
  <si>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</si>
  <si>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</si>
  <si>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</si>
  <si>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</si>
  <si>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</si>
  <si>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</si>
  <si>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</si>
  <si>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</si>
  <si>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</si>
  <si>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</si>
  <si>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</si>
  <si>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</si>
  <si>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</si>
  <si>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</si>
  <si>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</si>
  <si>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</si>
  <si>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</si>
  <si>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</si>
  <si>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</si>
  <si>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</si>
  <si>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</si>
  <si>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</si>
  <si>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</si>
  <si>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</si>
  <si>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</si>
  <si>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</si>
  <si>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</si>
  <si>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</si>
  <si>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</si>
  <si>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</si>
  <si>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</si>
  <si>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</si>
  <si>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</si>
  <si>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</si>
  <si>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</si>
  <si>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</si>
  <si>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</si>
  <si>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</si>
  <si>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</si>
  <si>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</si>
  <si>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</si>
  <si>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</si>
  <si>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</si>
  <si>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</si>
  <si>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</si>
  <si>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</si>
  <si>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</si>
  <si>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</si>
  <si>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</si>
  <si>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</si>
  <si>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</si>
  <si>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</si>
  <si>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</si>
  <si>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</si>
  <si>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</si>
  <si>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</si>
  <si>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</si>
  <si>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</si>
  <si>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</si>
  <si>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</si>
  <si>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</si>
  <si>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</si>
  <si>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</si>
  <si>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</si>
  <si>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</si>
  <si>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</si>
  <si>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</si>
  <si>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</si>
  <si>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</si>
  <si>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</si>
  <si>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</si>
  <si>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</si>
  <si>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</si>
  <si>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</si>
  <si>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</si>
  <si>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</si>
  <si>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</si>
  <si>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</si>
  <si>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</si>
  <si>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</si>
  <si>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</si>
  <si>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</si>
  <si>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</si>
  <si>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</si>
  <si>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</si>
  <si>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</si>
  <si>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</si>
  <si>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</si>
  <si>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</si>
  <si>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</si>
  <si>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</si>
  <si>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</si>
  <si>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</si>
  <si>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</si>
  <si>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</si>
  <si>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</si>
  <si>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</si>
  <si>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</si>
  <si>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</si>
  <si>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</si>
  <si>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</si>
  <si>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</si>
  <si>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</si>
  <si>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</si>
  <si>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</si>
  <si>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</si>
  <si>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</si>
  <si>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</si>
  <si>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</si>
  <si>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</si>
  <si>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</si>
  <si>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</si>
  <si>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</si>
  <si>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</si>
  <si>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</si>
  <si>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</si>
  <si>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</si>
  <si>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</si>
  <si>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</si>
  <si>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</si>
  <si>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</si>
  <si>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</si>
  <si>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</si>
  <si>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</si>
  <si>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</si>
  <si>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</si>
  <si>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</si>
  <si>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</si>
  <si>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</si>
  <si>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</si>
  <si>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</si>
  <si>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</si>
  <si>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</si>
  <si>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</si>
  <si>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</si>
  <si>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</si>
  <si>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</si>
  <si>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</si>
  <si>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</si>
  <si>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</si>
  <si>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</si>
  <si>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</si>
  <si>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</si>
  <si>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</si>
  <si>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</si>
  <si>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</si>
  <si>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</si>
  <si>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</si>
  <si>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</si>
  <si>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</si>
  <si>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</si>
  <si>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</si>
  <si>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</si>
  <si>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</si>
  <si>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</si>
  <si>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</si>
  <si>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</si>
  <si>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</si>
  <si>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</si>
  <si>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</si>
  <si>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</si>
  <si>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</si>
  <si>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</si>
  <si>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</si>
  <si>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</si>
  <si>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</si>
  <si>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</si>
  <si>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</si>
  <si>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</si>
  <si>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</si>
  <si>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</si>
  <si>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</si>
  <si>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</si>
  <si>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</si>
  <si>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</si>
  <si>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</si>
  <si>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</si>
  <si>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</si>
  <si>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</si>
  <si>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</si>
  <si>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</si>
  <si>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</si>
  <si>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</si>
  <si>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</si>
  <si>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</si>
  <si>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</si>
  <si>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</si>
  <si>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</si>
  <si>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</si>
  <si>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</si>
  <si>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</si>
  <si>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</si>
  <si>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</si>
  <si>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</si>
  <si>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</si>
  <si>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</si>
  <si>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</si>
  <si>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</si>
  <si>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</si>
  <si>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</si>
  <si>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</si>
  <si>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</si>
  <si>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</si>
  <si>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</si>
  <si>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</si>
  <si>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</si>
  <si>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</si>
  <si>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</si>
  <si>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</si>
  <si>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</si>
  <si>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</si>
  <si>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</si>
  <si>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</si>
  <si>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</si>
  <si>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</si>
  <si>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</si>
  <si>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</si>
  <si>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</si>
  <si>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</si>
  <si>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</si>
  <si>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</si>
  <si>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</si>
  <si>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</si>
  <si>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</si>
  <si>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</si>
  <si>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</si>
  <si>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</si>
  <si>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</si>
  <si>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</si>
  <si>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</si>
  <si>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</si>
  <si>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</si>
  <si>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</si>
  <si>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</si>
  <si>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</si>
  <si>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</si>
  <si>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</si>
  <si>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</si>
  <si>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</si>
  <si>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</si>
  <si>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</si>
  <si>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</si>
  <si>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</si>
  <si>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</si>
  <si>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</si>
  <si>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</si>
  <si>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</si>
  <si>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</si>
  <si>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</si>
  <si>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</si>
  <si>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</si>
  <si>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</si>
  <si>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</si>
  <si>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</si>
  <si>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</si>
  <si>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</si>
  <si>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</si>
  <si>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</si>
  <si>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</si>
  <si>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</si>
  <si>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</si>
  <si>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</si>
  <si>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</si>
  <si>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</si>
  <si>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</si>
  <si>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</si>
  <si>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</si>
  <si>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</si>
  <si>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</si>
  <si>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</si>
  <si>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</si>
  <si>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</si>
  <si>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</si>
  <si>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</si>
  <si>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</si>
  <si>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</si>
  <si>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</si>
  <si>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</si>
  <si>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</si>
  <si>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</si>
  <si>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</si>
  <si>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</si>
  <si>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</si>
  <si>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</si>
  <si>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</si>
  <si>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</si>
  <si>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</si>
  <si>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</si>
  <si>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</si>
  <si>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</si>
  <si>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</si>
  <si>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</si>
  <si>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</si>
  <si>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</si>
  <si>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</si>
  <si>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</si>
  <si>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</si>
  <si>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</si>
  <si>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</si>
  <si>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</si>
  <si>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</si>
  <si>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</si>
  <si>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</si>
  <si>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</si>
  <si>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</si>
  <si>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</si>
  <si>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</si>
  <si>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</si>
  <si>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</si>
  <si>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</si>
  <si>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</si>
  <si>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</si>
  <si>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</si>
  <si>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</si>
  <si>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</si>
  <si>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</si>
  <si>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</si>
  <si>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</si>
  <si>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</si>
  <si>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</si>
  <si>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</si>
  <si>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</si>
  <si>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</si>
  <si>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</si>
  <si>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</si>
  <si>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</si>
  <si>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</si>
  <si>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</si>
  <si>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</si>
  <si>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</si>
  <si>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</si>
  <si>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</si>
  <si>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</si>
  <si>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</si>
  <si>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</si>
  <si>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</si>
  <si>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</si>
  <si>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</si>
  <si>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</si>
  <si>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</si>
  <si>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</si>
  <si>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</si>
  <si>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</si>
  <si>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</si>
  <si>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</si>
  <si>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</si>
  <si>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</si>
  <si>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</si>
  <si>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</si>
  <si>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</si>
  <si>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</si>
  <si>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</si>
  <si>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</si>
  <si>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</si>
  <si>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</si>
  <si>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</si>
  <si>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</si>
  <si>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</si>
  <si>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</si>
  <si>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</si>
  <si>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</si>
  <si>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</si>
  <si>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</si>
  <si>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</si>
  <si>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</si>
  <si>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</si>
  <si>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</si>
  <si>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</si>
  <si>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</si>
  <si>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</si>
  <si>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</si>
  <si>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</si>
  <si>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</si>
  <si>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</si>
  <si>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</si>
  <si>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</si>
  <si>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</si>
  <si>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</si>
  <si>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</si>
  <si>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</si>
  <si>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</si>
  <si>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</si>
  <si>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</si>
  <si>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</si>
  <si>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</si>
  <si>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</si>
  <si>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</si>
  <si>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</si>
  <si>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</si>
  <si>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</si>
  <si>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</si>
  <si>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</si>
  <si>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</si>
  <si>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</si>
  <si>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</si>
  <si>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</si>
  <si>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</si>
  <si>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</si>
  <si>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</si>
  <si>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</si>
  <si>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</si>
  <si>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</si>
  <si>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</si>
  <si>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</si>
  <si>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</si>
  <si>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</si>
  <si>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</si>
  <si>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</si>
  <si>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</si>
  <si>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</si>
  <si>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</si>
  <si>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</si>
  <si>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</si>
  <si>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</si>
  <si>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</si>
  <si>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</si>
  <si>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</si>
  <si>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</si>
  <si>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</si>
  <si>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</si>
  <si>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</si>
  <si>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</si>
  <si>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</si>
  <si>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</si>
  <si>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</si>
  <si>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</si>
  <si>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</si>
  <si>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</si>
  <si>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</si>
  <si>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</si>
  <si>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</si>
  <si>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</si>
  <si>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</si>
  <si>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</si>
  <si>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</si>
  <si>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</si>
  <si>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</si>
  <si>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</si>
  <si>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</si>
  <si>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</si>
  <si>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</si>
  <si>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</si>
  <si>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</si>
  <si>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</si>
  <si>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</si>
  <si>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</si>
  <si>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</si>
  <si>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</si>
  <si>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</si>
  <si>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</si>
  <si>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</si>
  <si>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</si>
  <si>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</si>
  <si>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</si>
  <si>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</si>
  <si>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</si>
  <si>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</si>
  <si>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</si>
  <si>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</si>
  <si>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</si>
  <si>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</si>
  <si>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</si>
  <si>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</si>
  <si>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</si>
  <si>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</si>
  <si>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</si>
  <si>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</si>
  <si>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</si>
  <si>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</si>
  <si>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</si>
  <si>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</si>
  <si>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</si>
  <si>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</si>
  <si>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</si>
  <si>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</si>
  <si>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</si>
  <si>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</si>
  <si>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</si>
  <si>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</si>
  <si>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</si>
  <si>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</si>
  <si>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</si>
  <si>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</si>
  <si>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</si>
  <si>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</si>
  <si>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</si>
  <si>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</si>
  <si>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</si>
  <si>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</si>
  <si>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</si>
  <si>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</si>
  <si>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</si>
  <si>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</si>
  <si>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</si>
  <si>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</si>
  <si>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</si>
  <si>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</si>
  <si>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</si>
  <si>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</si>
  <si>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</si>
  <si>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</si>
  <si>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</si>
  <si>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</si>
  <si>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</si>
  <si>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</si>
  <si>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</si>
  <si>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</si>
  <si>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</si>
  <si>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</si>
  <si>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</si>
  <si>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</si>
  <si>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</si>
  <si>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</si>
  <si>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</si>
  <si>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</si>
  <si>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</si>
  <si>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</si>
  <si>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</si>
  <si>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</si>
  <si>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</si>
  <si>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</si>
  <si>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</si>
  <si>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</si>
  <si>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</si>
  <si>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</si>
  <si>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</si>
  <si>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</si>
  <si>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</si>
  <si>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</si>
  <si>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</si>
  <si>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</si>
  <si>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</si>
  <si>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</si>
  <si>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</si>
  <si>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</si>
  <si>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</si>
  <si>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</si>
  <si>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</si>
  <si>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</si>
  <si>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</si>
  <si>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</si>
  <si>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</si>
  <si>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</si>
  <si>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</si>
  <si>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</si>
  <si>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</si>
  <si>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</si>
  <si>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</si>
  <si>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</si>
  <si>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</si>
  <si>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</si>
  <si>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</si>
  <si>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</si>
  <si>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</si>
  <si>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</si>
  <si>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</si>
  <si>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</si>
  <si>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</si>
  <si>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</si>
  <si>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</si>
  <si>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</si>
  <si>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</si>
  <si>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</si>
  <si>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</si>
  <si>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</si>
  <si>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</si>
  <si>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</si>
  <si>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</si>
  <si>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</si>
  <si>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</si>
  <si>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</si>
  <si>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</si>
  <si>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</si>
  <si>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</si>
  <si>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</si>
  <si>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</si>
  <si>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</si>
  <si>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</si>
  <si>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</si>
  <si>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</si>
  <si>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</si>
  <si>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</si>
  <si>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</si>
  <si>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</si>
  <si>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</si>
  <si>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</si>
  <si>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</si>
  <si>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</si>
  <si>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</si>
  <si>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</si>
  <si>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</si>
  <si>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</si>
  <si>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</si>
  <si>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</si>
  <si>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</si>
  <si>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</si>
  <si>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</si>
  <si>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</si>
  <si>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</si>
  <si>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</si>
  <si>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</si>
  <si>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</si>
  <si>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</si>
  <si>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</si>
  <si>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</si>
  <si>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</si>
  <si>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</si>
  <si>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</si>
  <si>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</si>
  <si>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</si>
  <si>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</si>
  <si>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</si>
  <si>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</si>
  <si>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</si>
  <si>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</si>
  <si>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</si>
  <si>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</si>
  <si>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</si>
  <si>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</si>
  <si>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</si>
  <si>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</si>
  <si>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</si>
  <si>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</si>
  <si>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</si>
  <si>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</si>
  <si>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</si>
  <si>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</si>
  <si>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</si>
  <si>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</si>
  <si>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</si>
  <si>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</si>
  <si>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</si>
  <si>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</si>
  <si>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</si>
  <si>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</si>
  <si>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</si>
  <si>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</si>
  <si>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</si>
  <si>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</si>
  <si>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</si>
  <si>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</si>
  <si>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</si>
  <si>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</si>
  <si>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</si>
  <si>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</si>
  <si>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</si>
  <si>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</si>
  <si>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</si>
  <si>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</si>
  <si>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</si>
  <si>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</si>
  <si>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</si>
  <si>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</si>
  <si>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</si>
  <si>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</si>
  <si>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</si>
  <si>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</si>
  <si>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</si>
  <si>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</si>
  <si>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</si>
  <si>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</si>
  <si>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</si>
  <si>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</si>
  <si>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</si>
  <si>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</si>
  <si>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</si>
  <si>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</si>
  <si>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</si>
  <si>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</si>
  <si>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</si>
  <si>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</si>
  <si>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</si>
  <si>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</si>
  <si>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</si>
  <si>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</si>
  <si>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</si>
  <si>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</si>
  <si>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</si>
  <si>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</si>
  <si>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</si>
  <si>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</si>
  <si>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</si>
  <si>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</si>
  <si>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</si>
  <si>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</si>
  <si>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</si>
  <si>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</si>
  <si>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</si>
  <si>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</si>
  <si>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</si>
  <si>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</si>
  <si>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</si>
  <si>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</si>
  <si>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</si>
  <si>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</si>
  <si>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</si>
  <si>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</si>
  <si>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</si>
  <si>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</si>
  <si>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</si>
  <si>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</si>
  <si>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</si>
  <si>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</si>
  <si>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</si>
  <si>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</si>
  <si>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</si>
  <si>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</si>
  <si>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</si>
  <si>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</si>
  <si>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</si>
  <si>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</si>
  <si>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</si>
  <si>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</si>
  <si>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</si>
  <si>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</si>
  <si>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</si>
  <si>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</si>
  <si>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</si>
  <si>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</si>
  <si>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</si>
  <si>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</si>
  <si>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</si>
  <si>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</si>
  <si>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</si>
  <si>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</si>
  <si>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</si>
  <si>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</si>
  <si>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</si>
  <si>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</si>
  <si>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</si>
  <si>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</si>
  <si>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</si>
  <si>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</si>
  <si>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</si>
  <si>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</si>
  <si>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</si>
  <si>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</si>
  <si>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</si>
  <si>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</si>
  <si>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</si>
  <si>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</si>
  <si>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</si>
  <si>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</si>
  <si>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</si>
  <si>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</si>
  <si>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</si>
  <si>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</si>
  <si>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</si>
  <si>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</si>
  <si>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</si>
  <si>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</si>
  <si>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</si>
  <si>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</si>
  <si>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</si>
  <si>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</si>
  <si>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</si>
  <si>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</si>
  <si>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</si>
  <si>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</si>
  <si>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</si>
  <si>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</si>
  <si>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</si>
  <si>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</si>
  <si>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</si>
  <si>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</si>
  <si>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</si>
  <si>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</si>
  <si>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</si>
  <si>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</si>
  <si>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</si>
  <si>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</si>
  <si>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</si>
  <si>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</si>
  <si>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</si>
  <si>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</si>
  <si>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</si>
  <si>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</si>
  <si>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</si>
  <si>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</si>
  <si>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</si>
  <si>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</si>
  <si>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</si>
  <si>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</si>
  <si>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</si>
  <si>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</si>
  <si>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</si>
  <si>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</si>
  <si>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</si>
  <si>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</si>
  <si>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</si>
  <si>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</si>
  <si>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</si>
  <si>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</si>
  <si>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</si>
  <si>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</si>
  <si>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</si>
  <si>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</si>
  <si>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</si>
  <si>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</si>
  <si>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</si>
  <si>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</si>
  <si>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</si>
  <si>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</si>
  <si>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</si>
  <si>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</si>
  <si>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</si>
  <si>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</si>
  <si>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</si>
  <si>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</si>
  <si>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</si>
  <si>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</si>
  <si>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</si>
  <si>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</si>
  <si>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</si>
  <si>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</si>
  <si>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</si>
  <si>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</si>
  <si>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</si>
  <si>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</si>
  <si>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</si>
  <si>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</si>
  <si>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</si>
  <si>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</si>
  <si>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</si>
  <si>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</si>
  <si>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</si>
  <si>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</si>
  <si>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</si>
  <si>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</si>
  <si>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</si>
  <si>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</si>
  <si>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</si>
  <si>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</si>
  <si>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</si>
  <si>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</si>
  <si>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</si>
  <si>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</si>
  <si>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</si>
  <si>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</si>
  <si>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</si>
  <si>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</si>
  <si>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</si>
  <si>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</si>
  <si>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</si>
  <si>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</si>
  <si>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</si>
  <si>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</si>
  <si>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</si>
  <si>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</si>
  <si>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</si>
  <si>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</si>
  <si>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</si>
  <si>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</si>
  <si>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</si>
  <si>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</si>
  <si>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</si>
  <si>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</si>
  <si>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</si>
  <si>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</si>
  <si>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</si>
  <si>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</si>
  <si>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</si>
  <si>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</si>
  <si>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</si>
  <si>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</si>
  <si>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</si>
  <si>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</si>
  <si>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</si>
  <si>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</si>
  <si>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</si>
  <si>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</si>
  <si>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</si>
  <si>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</si>
  <si>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</si>
  <si>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</si>
  <si>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</si>
  <si>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</si>
  <si>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</si>
  <si>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</si>
  <si>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</si>
  <si>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</si>
  <si>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</si>
  <si>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</si>
  <si>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</si>
  <si>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</si>
  <si>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</si>
  <si>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</si>
  <si>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</si>
  <si>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</si>
  <si>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</si>
  <si>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</si>
  <si>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</si>
  <si>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</si>
  <si>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</si>
  <si>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</si>
  <si>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</si>
  <si>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</si>
  <si>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</si>
  <si>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</si>
  <si>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</si>
  <si>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</si>
  <si>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</si>
  <si>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</si>
  <si>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</si>
  <si>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</si>
  <si>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</si>
  <si>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</si>
  <si>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</si>
  <si>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</si>
  <si>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</si>
  <si>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</si>
  <si>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</si>
  <si>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</si>
  <si>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</si>
  <si>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</si>
  <si>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</si>
  <si>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</si>
  <si>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</si>
  <si>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</si>
  <si>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</si>
  <si>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</si>
  <si>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</si>
  <si>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</si>
  <si>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</si>
  <si>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</si>
  <si>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</si>
  <si>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</si>
  <si>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</si>
  <si>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</si>
  <si>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</si>
  <si>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</si>
  <si>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</si>
  <si>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</si>
  <si>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</si>
  <si>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</si>
  <si>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</si>
  <si>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</si>
  <si>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</si>
  <si>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</si>
  <si>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</si>
  <si>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</si>
  <si>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</si>
  <si>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</si>
  <si>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</si>
  <si>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</si>
  <si>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</si>
  <si>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</si>
  <si>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</si>
  <si>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</si>
  <si>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</si>
  <si>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</si>
  <si>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</si>
  <si>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</si>
  <si>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</si>
  <si>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</si>
  <si>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</si>
  <si>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</si>
  <si>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</si>
  <si>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</si>
  <si>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</si>
  <si>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</si>
  <si>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</si>
  <si>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</si>
  <si>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</si>
  <si>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</si>
  <si>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</si>
  <si>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</si>
  <si>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</si>
  <si>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</si>
  <si>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</si>
  <si>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</si>
  <si>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</si>
  <si>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</si>
  <si>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</si>
  <si>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</si>
  <si>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</si>
  <si>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</si>
  <si>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</si>
  <si>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</si>
  <si>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</si>
  <si>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</si>
  <si>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</si>
  <si>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</si>
  <si>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</si>
  <si>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</si>
  <si>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</si>
  <si>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</si>
  <si>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</si>
  <si>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</si>
  <si>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</si>
  <si>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</si>
  <si>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</si>
  <si>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</si>
  <si>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</si>
  <si>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</si>
  <si>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</si>
  <si>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</si>
  <si>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</si>
  <si>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</si>
  <si>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</si>
  <si>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</si>
  <si>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</si>
  <si>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</si>
  <si>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</si>
  <si>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</si>
  <si>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</si>
  <si>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</si>
  <si>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</si>
  <si>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</si>
  <si>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</si>
  <si>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</si>
  <si>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</si>
  <si>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</si>
  <si>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</si>
  <si>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</si>
  <si>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</si>
  <si>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</si>
  <si>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</si>
  <si>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</si>
  <si>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</si>
  <si>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</si>
  <si>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</si>
  <si>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</si>
  <si>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</si>
  <si>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</si>
  <si>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</si>
  <si>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</si>
  <si>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</si>
  <si>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</si>
  <si>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</si>
  <si>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</si>
  <si>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</si>
  <si>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</si>
  <si>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</si>
  <si>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</si>
  <si>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</si>
  <si>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</si>
  <si>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</si>
  <si>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</si>
  <si>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</si>
  <si>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</si>
  <si>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</si>
  <si>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</si>
  <si>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</si>
  <si>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</si>
  <si>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</si>
  <si>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</si>
  <si>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</si>
  <si>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</si>
  <si>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</si>
  <si>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</si>
  <si>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</si>
  <si>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</si>
  <si>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</si>
  <si>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</si>
  <si>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</si>
  <si>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</si>
  <si>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</si>
  <si>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</si>
  <si>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</si>
  <si>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</si>
  <si>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</si>
  <si>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</si>
  <si>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</si>
  <si>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</si>
  <si>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</si>
  <si>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</si>
  <si>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</si>
  <si>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</si>
  <si>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</si>
  <si>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</si>
  <si>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</si>
  <si>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</si>
  <si>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</si>
  <si>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</si>
  <si>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</si>
  <si>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</si>
  <si>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</si>
  <si>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</si>
  <si>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</si>
  <si>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</si>
  <si>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</si>
  <si>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</si>
  <si>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</si>
  <si>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</si>
  <si>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</si>
  <si>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</si>
  <si>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</si>
  <si>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</si>
  <si>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</si>
  <si>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</si>
  <si>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</si>
  <si>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</si>
  <si>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</si>
  <si>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</si>
  <si>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</si>
  <si>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</si>
  <si>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</si>
  <si>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</si>
  <si>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</si>
  <si>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</si>
  <si>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</si>
  <si>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</si>
  <si>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</si>
  <si>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</si>
  <si>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</si>
  <si>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</si>
  <si>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</si>
  <si>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</si>
  <si>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</si>
  <si>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</si>
  <si>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</si>
  <si>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</si>
  <si>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</si>
  <si>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</si>
  <si>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</si>
  <si>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</si>
  <si>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</si>
  <si>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</si>
  <si>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</si>
  <si>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</si>
  <si>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</si>
  <si>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</si>
  <si>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</si>
  <si>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</si>
  <si>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</si>
  <si>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</si>
  <si>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</si>
  <si>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</si>
  <si>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</si>
  <si>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</si>
  <si>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</si>
  <si>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</si>
  <si>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</si>
  <si>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</si>
  <si>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</si>
  <si>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</si>
  <si>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</si>
  <si>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</si>
  <si>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</si>
  <si>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</si>
  <si>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</si>
  <si>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</si>
  <si>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</si>
  <si>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</si>
  <si>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</si>
  <si>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</si>
  <si>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</si>
  <si>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</si>
  <si>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</si>
  <si>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</si>
  <si>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</si>
  <si>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</si>
  <si>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</si>
  <si>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</si>
  <si>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</si>
  <si>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</si>
  <si>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</si>
  <si>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</si>
  <si>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</si>
  <si>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</si>
  <si>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</si>
  <si>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</si>
  <si>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</si>
  <si>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</si>
  <si>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</si>
  <si>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</si>
  <si>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</si>
  <si>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</si>
  <si>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</si>
  <si>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</si>
  <si>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</si>
  <si>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</si>
  <si>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</si>
  <si>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</si>
  <si>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</si>
  <si>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</si>
  <si>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</si>
  <si>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</si>
  <si>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</si>
  <si>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</si>
  <si>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</si>
  <si>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</si>
  <si>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</si>
  <si>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</si>
  <si>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</si>
  <si>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</si>
  <si>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</si>
  <si>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</si>
  <si>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</si>
  <si>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</si>
  <si>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</si>
  <si>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</si>
  <si>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</si>
  <si>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</si>
  <si>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</si>
  <si>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</si>
  <si>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</si>
  <si>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</si>
  <si>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</si>
  <si>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</si>
  <si>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</si>
  <si>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</si>
  <si>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</si>
  <si>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</si>
  <si>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</si>
  <si>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</si>
  <si>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</si>
  <si>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</si>
  <si>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</si>
  <si>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</si>
  <si>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</si>
  <si>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</si>
  <si>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</si>
  <si>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</si>
  <si>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</si>
  <si>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</si>
  <si>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</si>
  <si>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</si>
  <si>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</si>
  <si>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</si>
  <si>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</si>
  <si>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</si>
  <si>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</si>
  <si>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</si>
  <si>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</si>
  <si>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</si>
  <si>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</si>
  <si>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</si>
  <si>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</si>
  <si>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</si>
  <si>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</si>
  <si>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</si>
  <si>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</si>
  <si>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</si>
  <si>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</si>
  <si>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</si>
  <si>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</si>
  <si>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</si>
  <si>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</si>
  <si>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</si>
  <si>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</si>
  <si>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</si>
  <si>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</si>
  <si>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</si>
  <si>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</si>
  <si>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</si>
  <si>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</si>
  <si>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</si>
  <si>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</si>
  <si>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</si>
  <si>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</si>
  <si>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</si>
  <si>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</si>
  <si>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</si>
  <si>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</si>
  <si>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</si>
  <si>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</si>
  <si>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</si>
  <si>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</si>
  <si>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</si>
  <si>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</si>
  <si>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</si>
  <si>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</si>
  <si>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</si>
  <si>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</si>
  <si>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</si>
  <si>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</si>
  <si>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</si>
  <si>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</si>
  <si>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</si>
  <si>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</si>
  <si>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</si>
  <si>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</si>
  <si>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</si>
  <si>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</si>
  <si>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</si>
  <si>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</si>
  <si>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</si>
  <si>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</si>
  <si>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</si>
  <si>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</si>
  <si>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</si>
  <si>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</si>
  <si>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</si>
  <si>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</si>
  <si>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</si>
  <si>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</si>
  <si>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</si>
  <si>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</si>
  <si>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</si>
  <si>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</si>
  <si>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</si>
  <si>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</si>
  <si>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</si>
  <si>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</si>
  <si>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</si>
  <si>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</si>
  <si>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</si>
  <si>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</si>
  <si>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</si>
  <si>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</si>
  <si>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</si>
  <si>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</si>
  <si>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</si>
  <si>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</si>
  <si>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</si>
  <si>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</si>
  <si>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</si>
  <si>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</si>
  <si>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</si>
  <si>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</si>
  <si>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</si>
  <si>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</si>
  <si>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</si>
  <si>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</si>
  <si>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</si>
  <si>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</si>
  <si>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</si>
  <si>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</si>
  <si>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</si>
  <si>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</si>
  <si>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</si>
  <si>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</si>
  <si>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</si>
  <si>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</si>
  <si>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</si>
  <si>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</si>
  <si>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</si>
  <si>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</si>
  <si>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</si>
  <si>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</si>
  <si>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</si>
  <si>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</si>
  <si>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</si>
  <si>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</si>
  <si>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</si>
  <si>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</si>
  <si>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</si>
  <si>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</si>
  <si>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</si>
  <si>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</si>
  <si>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</si>
  <si>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</si>
  <si>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</si>
  <si>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</si>
  <si>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</si>
  <si>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</si>
  <si>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</si>
  <si>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</si>
  <si>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</si>
  <si>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</si>
  <si>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</si>
  <si>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</si>
  <si>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</si>
  <si>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</si>
  <si>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</si>
  <si>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</si>
  <si>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</si>
  <si>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</si>
  <si>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</si>
  <si>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</si>
  <si>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</si>
  <si>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</si>
  <si>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</si>
  <si>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</si>
  <si>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</si>
  <si>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</si>
  <si>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</si>
  <si>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</si>
  <si>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</si>
  <si>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</si>
  <si>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</si>
  <si>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</si>
  <si>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</si>
  <si>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</si>
  <si>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</si>
  <si>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</si>
  <si>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</si>
  <si>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</si>
  <si>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</si>
  <si>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</si>
  <si>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</si>
  <si>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</si>
  <si>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</si>
  <si>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</si>
  <si>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</si>
  <si>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</si>
  <si>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</si>
  <si>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</si>
  <si>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</si>
  <si>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</si>
  <si>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</si>
  <si>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</si>
  <si>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</si>
  <si>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</si>
  <si>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</si>
  <si>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</si>
  <si>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</si>
  <si>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</si>
  <si>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</si>
  <si>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</si>
  <si>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</si>
  <si>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</si>
  <si>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</si>
  <si>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</si>
  <si>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</si>
  <si>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</si>
  <si>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</si>
  <si>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</si>
  <si>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</si>
  <si>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</si>
  <si>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</si>
  <si>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</si>
  <si>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</si>
  <si>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</si>
  <si>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</si>
  <si>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</si>
  <si>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</si>
  <si>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</si>
  <si>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</si>
  <si>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</si>
  <si>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</si>
  <si>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</si>
  <si>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</si>
  <si>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</si>
  <si>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</si>
  <si>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</si>
  <si>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</si>
  <si>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</si>
  <si>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</si>
  <si>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</si>
  <si>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</si>
  <si>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</si>
  <si>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</si>
  <si>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</si>
  <si>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</si>
  <si>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</si>
  <si>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</si>
  <si>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</si>
  <si>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</si>
  <si>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</si>
  <si>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</si>
  <si>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</si>
  <si>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</si>
  <si>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</si>
  <si>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</si>
  <si>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</si>
  <si>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</si>
  <si>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</si>
  <si>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</si>
  <si>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</si>
  <si>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</si>
  <si>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</si>
  <si>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</si>
  <si>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</si>
  <si>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</si>
  <si>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</si>
  <si>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</si>
  <si>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</si>
  <si>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</si>
  <si>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</si>
  <si>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</si>
  <si>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</si>
  <si>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</si>
  <si>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</si>
  <si>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</si>
  <si>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</si>
  <si>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</si>
  <si>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</si>
  <si>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</si>
  <si>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</si>
  <si>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</si>
  <si>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</si>
  <si>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</si>
  <si>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</si>
  <si>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</si>
  <si>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</si>
  <si>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</si>
  <si>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</si>
  <si>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</si>
  <si>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</si>
  <si>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</si>
  <si>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</si>
  <si>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</si>
  <si>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</si>
  <si>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</si>
  <si>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</si>
  <si>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</si>
  <si>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</si>
  <si>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</si>
  <si>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</si>
  <si>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</si>
  <si>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</si>
  <si>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</si>
  <si>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</si>
  <si>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</si>
  <si>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</si>
  <si>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</si>
  <si>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</si>
  <si>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</si>
  <si>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</si>
  <si>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</si>
  <si>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</si>
  <si>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</si>
  <si>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</si>
  <si>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</si>
  <si>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</si>
  <si>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</si>
  <si>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</si>
  <si>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</si>
  <si>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</si>
  <si>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</si>
  <si>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</si>
  <si>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</si>
  <si>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</si>
  <si>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</si>
  <si>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</si>
  <si>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</si>
  <si>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</si>
  <si>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</si>
  <si>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</si>
  <si>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</si>
  <si>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</si>
  <si>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</si>
  <si>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</si>
  <si>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</si>
  <si>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</si>
  <si>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</si>
  <si>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</si>
  <si>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</si>
  <si>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</si>
  <si>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</si>
  <si>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</si>
  <si>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</si>
  <si>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</si>
  <si>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</si>
  <si>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</si>
  <si>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</si>
  <si>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</si>
  <si>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</si>
  <si>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</si>
  <si>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</si>
  <si>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</si>
  <si>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</si>
  <si>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</si>
  <si>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</si>
  <si>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</si>
  <si>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</si>
  <si>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</si>
  <si>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</si>
  <si>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</si>
  <si>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</si>
  <si>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</si>
  <si>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</si>
  <si>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</si>
  <si>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</si>
  <si>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</si>
  <si>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</si>
  <si>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</si>
  <si>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</si>
  <si>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</si>
  <si>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</si>
  <si>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</si>
  <si>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</si>
  <si>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</si>
  <si>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</si>
  <si>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</si>
  <si>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</si>
  <si>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</si>
  <si>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</si>
  <si>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</si>
  <si>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</si>
  <si>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</si>
  <si>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</si>
  <si>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</si>
  <si>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</si>
  <si>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</si>
  <si>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</si>
  <si>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</si>
  <si>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</si>
  <si>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</si>
  <si>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</si>
  <si>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</si>
  <si>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</si>
  <si>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</si>
  <si>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</si>
  <si>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</si>
  <si>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</si>
  <si>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</si>
  <si>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</si>
  <si>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</si>
  <si>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</si>
  <si>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</si>
  <si>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</si>
  <si>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</si>
  <si>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</si>
  <si>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</si>
  <si>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</si>
  <si>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</si>
  <si>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</si>
  <si>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</si>
  <si>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</si>
  <si>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</si>
  <si>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</si>
  <si>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</si>
  <si>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</si>
  <si>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</si>
  <si>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</si>
  <si>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</si>
  <si>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</si>
  <si>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</si>
  <si>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</si>
  <si>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</si>
  <si>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</si>
  <si>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</si>
  <si>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</si>
  <si>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</si>
  <si>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</si>
  <si>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</si>
  <si>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</si>
  <si>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</si>
  <si>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</si>
  <si>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</si>
  <si>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</si>
  <si>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</si>
  <si>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</si>
  <si>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</si>
  <si>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</si>
  <si>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</si>
  <si>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</si>
  <si>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</si>
  <si>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</si>
  <si>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</si>
  <si>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</si>
  <si>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</si>
  <si>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</si>
  <si>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</si>
  <si>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</si>
  <si>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</si>
  <si>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</si>
  <si>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</si>
  <si>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</si>
  <si>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</si>
  <si>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</si>
  <si>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</si>
  <si>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</si>
  <si>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</si>
  <si>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</si>
  <si>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</si>
  <si>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</si>
  <si>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</si>
  <si>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</si>
  <si>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</si>
  <si>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</si>
  <si>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</si>
  <si>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</si>
  <si>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</si>
  <si>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</si>
  <si>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</si>
  <si>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</si>
  <si>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</si>
  <si>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</si>
  <si>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</si>
  <si>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</si>
  <si>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</si>
  <si>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</si>
  <si>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</si>
  <si>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</si>
  <si>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</si>
  <si>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</si>
  <si>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</si>
  <si>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</si>
  <si>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</si>
  <si>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</si>
  <si>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</si>
  <si>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</si>
  <si>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</si>
  <si>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</si>
  <si>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</si>
  <si>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</si>
  <si>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</si>
  <si>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</si>
  <si>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</si>
  <si>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</si>
  <si>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</si>
  <si>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</si>
  <si>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</si>
  <si>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</si>
  <si>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</si>
  <si>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</si>
  <si>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</si>
  <si>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</si>
  <si>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</si>
  <si>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</si>
  <si>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</si>
  <si>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</si>
  <si>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</si>
  <si>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</si>
  <si>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</si>
  <si>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</si>
  <si>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</si>
  <si>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</si>
  <si>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</si>
  <si>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</si>
  <si>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</si>
  <si>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</si>
  <si>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</si>
  <si>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</si>
  <si>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</si>
  <si>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</si>
  <si>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</si>
  <si>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</si>
  <si>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</si>
  <si>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</si>
  <si>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</si>
  <si>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</si>
  <si>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</si>
  <si>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</si>
  <si>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</si>
  <si>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</si>
  <si>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</si>
  <si>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</si>
  <si>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</si>
  <si>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</si>
  <si>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</si>
  <si>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</si>
  <si>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</si>
  <si>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</si>
  <si>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</si>
  <si>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</si>
  <si>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</si>
  <si>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</si>
  <si>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</si>
  <si>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</si>
  <si>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</si>
  <si>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</si>
  <si>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</si>
  <si>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</si>
  <si>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</si>
  <si>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</si>
  <si>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</si>
  <si>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</si>
  <si>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</si>
  <si>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</si>
  <si>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</si>
  <si>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</si>
  <si>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</si>
  <si>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</si>
  <si>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</si>
  <si>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</si>
  <si>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</si>
  <si>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</si>
  <si>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</si>
  <si>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</si>
  <si>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</si>
  <si>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</si>
  <si>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</si>
  <si>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</si>
  <si>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</si>
  <si>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</si>
  <si>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</si>
  <si>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</si>
  <si>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</si>
  <si>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</si>
  <si>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</si>
  <si>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</si>
  <si>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</si>
  <si>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</si>
  <si>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</si>
  <si>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</si>
  <si>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</si>
  <si>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</si>
  <si>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</si>
  <si>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</si>
  <si>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</si>
  <si>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</si>
  <si>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</si>
  <si>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</si>
  <si>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</si>
  <si>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</si>
  <si>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</si>
  <si>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</si>
  <si>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</si>
  <si>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</si>
  <si>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</si>
  <si>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</si>
  <si>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</si>
  <si>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</si>
  <si>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</si>
  <si>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</si>
  <si>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</si>
  <si>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</si>
  <si>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</si>
  <si>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</si>
  <si>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</si>
  <si>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</si>
  <si>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</si>
  <si>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</si>
  <si>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</si>
  <si>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</si>
  <si>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</si>
  <si>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</si>
  <si>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</si>
  <si>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</si>
  <si>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</si>
  <si>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</si>
  <si>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</si>
  <si>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</si>
  <si>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</si>
  <si>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</si>
  <si>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</si>
  <si>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</si>
  <si>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</si>
  <si>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</si>
  <si>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</si>
  <si>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</si>
  <si>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</si>
  <si>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</si>
  <si>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</si>
  <si>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</si>
  <si>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</si>
  <si>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</si>
  <si>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</si>
  <si>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</si>
  <si>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</si>
  <si>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</si>
  <si>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</si>
  <si>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</si>
  <si>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</si>
  <si>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</si>
  <si>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</si>
  <si>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</si>
  <si>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</si>
  <si>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</si>
  <si>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</si>
  <si>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</si>
  <si>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</si>
  <si>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</si>
  <si>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</si>
  <si>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</si>
  <si>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</si>
  <si>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</si>
  <si>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</si>
  <si>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</si>
  <si>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</si>
  <si>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</si>
  <si>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</si>
  <si>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</si>
  <si>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</si>
  <si>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</si>
  <si>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</si>
  <si>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</si>
  <si>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</si>
  <si>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</si>
  <si>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</si>
  <si>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</si>
  <si>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</si>
  <si>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</si>
  <si>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</si>
  <si>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</si>
  <si>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</si>
  <si>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</si>
  <si>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</si>
  <si>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</si>
  <si>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</si>
  <si>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</si>
  <si>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</si>
  <si>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</si>
  <si>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</si>
  <si>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</si>
  <si>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</si>
  <si>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</si>
  <si>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</si>
  <si>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</si>
  <si>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</si>
  <si>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</si>
  <si>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</si>
  <si>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</si>
  <si>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</si>
  <si>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</si>
  <si>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</si>
  <si>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</si>
  <si>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</si>
  <si>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</si>
  <si>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</si>
  <si>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</si>
  <si>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</si>
  <si>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</si>
  <si>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</si>
  <si>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</si>
  <si>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</si>
  <si>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</si>
  <si>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</si>
  <si>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</si>
  <si>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</si>
  <si>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</si>
  <si>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</si>
  <si>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</si>
  <si>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</si>
  <si>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</si>
  <si>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</si>
  <si>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</si>
  <si>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</si>
  <si>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</si>
  <si>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</si>
  <si>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</si>
  <si>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</si>
  <si>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</si>
  <si>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</si>
  <si>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</si>
  <si>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</si>
  <si>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</si>
  <si>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</si>
  <si>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</si>
  <si>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</si>
  <si>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</si>
  <si>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</si>
  <si>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</si>
  <si>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</si>
  <si>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</si>
  <si>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</si>
  <si>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</si>
  <si>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</si>
  <si>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</si>
  <si>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</si>
  <si>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</si>
  <si>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</si>
  <si>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</si>
  <si>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</si>
  <si>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</si>
  <si>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</si>
  <si>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</si>
  <si>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</si>
  <si>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</si>
  <si>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</si>
  <si>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</si>
  <si>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</si>
  <si>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</si>
  <si>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</si>
  <si>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</si>
  <si>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</si>
  <si>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</si>
  <si>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</si>
  <si>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</si>
  <si>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</si>
  <si>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</si>
  <si>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</si>
  <si>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</si>
  <si>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</si>
  <si>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</si>
  <si>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</si>
  <si>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</si>
  <si>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</si>
  <si>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</si>
  <si>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</si>
  <si>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</si>
  <si>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</si>
  <si>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</si>
  <si>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</si>
  <si>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</si>
  <si>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</si>
  <si>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</si>
  <si>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</si>
  <si>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</si>
  <si>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</si>
  <si>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</si>
  <si>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</si>
  <si>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</si>
  <si>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</si>
  <si>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</si>
  <si>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</si>
  <si>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</si>
  <si>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</si>
  <si>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</si>
  <si>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</si>
  <si>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</si>
  <si>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</si>
  <si>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</si>
  <si>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</si>
  <si>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</si>
  <si>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</si>
  <si>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</si>
  <si>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</si>
  <si>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</si>
  <si>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</si>
  <si>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</si>
  <si>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</si>
  <si>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</si>
  <si>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</si>
  <si>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</si>
  <si>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</si>
  <si>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</si>
  <si>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</si>
  <si>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</si>
  <si>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</si>
  <si>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</si>
  <si>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</si>
  <si>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</si>
  <si>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</si>
  <si>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</si>
  <si>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</si>
  <si>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</si>
  <si>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</si>
  <si>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</si>
  <si>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</si>
  <si>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</si>
  <si>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</si>
  <si>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</si>
  <si>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</si>
  <si>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</si>
  <si>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</si>
  <si>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</si>
  <si>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</si>
  <si>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</si>
  <si>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</si>
  <si>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</si>
  <si>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</si>
  <si>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</si>
  <si>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</si>
  <si>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</si>
  <si>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</si>
  <si>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</si>
  <si>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</si>
  <si>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</si>
  <si>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</si>
  <si>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</si>
  <si>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</si>
  <si>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</si>
  <si>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</si>
  <si>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</si>
  <si>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</si>
  <si>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</si>
  <si>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</si>
  <si>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</si>
  <si>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</si>
  <si>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</si>
  <si>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</si>
  <si>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</si>
  <si>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</si>
  <si>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</si>
  <si>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</si>
  <si>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</si>
  <si>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</si>
  <si>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</si>
  <si>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</si>
  <si>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</si>
  <si>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</si>
  <si>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</si>
  <si>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</si>
  <si>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</si>
  <si>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</si>
  <si>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</si>
  <si>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</si>
  <si>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</si>
  <si>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</si>
  <si>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</si>
  <si>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</si>
  <si>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</si>
  <si>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</si>
  <si>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</si>
  <si>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</si>
  <si>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</si>
  <si>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</si>
  <si>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</si>
  <si>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</si>
  <si>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</si>
  <si>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</si>
  <si>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</si>
  <si>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</si>
  <si>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</si>
  <si>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</si>
  <si>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</si>
  <si>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</si>
  <si>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</si>
  <si>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</si>
  <si>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</si>
  <si>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</si>
  <si>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</si>
  <si>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</si>
  <si>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</si>
  <si>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</si>
  <si>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</si>
  <si>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</si>
  <si>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</si>
  <si>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</si>
  <si>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</si>
  <si>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</si>
  <si>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</si>
  <si>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</si>
  <si>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</si>
  <si>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</si>
  <si>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</si>
  <si>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</si>
  <si>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</si>
  <si>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</si>
  <si>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</si>
  <si>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</si>
  <si>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</si>
  <si>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</si>
  <si>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</si>
  <si>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</si>
  <si>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</si>
  <si>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</si>
  <si>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</si>
  <si>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</si>
  <si>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</si>
  <si>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</si>
  <si>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</si>
  <si>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</si>
  <si>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</si>
  <si>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</si>
  <si>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</si>
  <si>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</si>
  <si>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</si>
  <si>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</si>
  <si>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</si>
  <si>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</si>
  <si>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</si>
  <si>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</si>
  <si>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</si>
  <si>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</si>
  <si>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</si>
  <si>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</si>
  <si>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</si>
  <si>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</si>
  <si>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</si>
  <si>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</si>
  <si>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</si>
  <si>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</si>
  <si>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</si>
  <si>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</si>
  <si>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</si>
  <si>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</si>
  <si>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</si>
  <si>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</si>
  <si>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</si>
  <si>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</si>
  <si>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</si>
  <si>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</si>
  <si>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</si>
  <si>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</si>
  <si>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</si>
  <si>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</si>
  <si>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</si>
  <si>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</si>
  <si>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</si>
  <si>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</si>
  <si>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</si>
  <si>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</si>
  <si>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</si>
  <si>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</si>
  <si>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</si>
  <si>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</si>
  <si>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</si>
  <si>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</si>
  <si>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</si>
  <si>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</si>
  <si>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</si>
  <si>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</si>
  <si>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</si>
  <si>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</si>
  <si>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</si>
  <si>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</si>
  <si>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</si>
  <si>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</si>
  <si>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</si>
  <si>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</si>
  <si>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</si>
  <si>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</si>
  <si>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</si>
  <si>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</si>
  <si>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</si>
  <si>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</si>
  <si>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</si>
  <si>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</si>
  <si>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</si>
  <si>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</si>
  <si>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</si>
  <si>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</si>
  <si>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</si>
  <si>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</si>
  <si>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</si>
  <si>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</si>
  <si>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</si>
  <si>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</si>
  <si>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</si>
  <si>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</si>
  <si>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</si>
  <si>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</si>
  <si>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</si>
  <si>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</si>
  <si>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</si>
  <si>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</si>
  <si>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</si>
  <si>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</si>
  <si>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</si>
  <si>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</si>
  <si>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</si>
  <si>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</si>
  <si>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</si>
  <si>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</si>
  <si>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</si>
  <si>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</si>
  <si>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</si>
  <si>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</si>
  <si>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</si>
  <si>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</si>
  <si>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</si>
  <si>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</si>
  <si>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</si>
  <si>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</si>
  <si>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</si>
  <si>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</si>
  <si>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</si>
  <si>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</si>
  <si>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</si>
  <si>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</si>
  <si>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</si>
  <si>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</si>
  <si>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</si>
  <si>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</si>
  <si>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</si>
  <si>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</si>
  <si>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</si>
  <si>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</si>
  <si>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</si>
  <si>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</si>
  <si>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</si>
  <si>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</si>
  <si>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</si>
  <si>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</si>
  <si>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</si>
  <si>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</si>
  <si>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</si>
  <si>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</si>
  <si>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</si>
  <si>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</si>
  <si>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</si>
  <si>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</si>
  <si>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</si>
  <si>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</si>
  <si>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</si>
  <si>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</si>
  <si>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</si>
  <si>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</si>
  <si>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</si>
  <si>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</si>
  <si>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</si>
  <si>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</si>
  <si>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</si>
  <si>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</si>
  <si>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</si>
  <si>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</si>
  <si>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</si>
  <si>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</si>
  <si>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</si>
  <si>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</si>
  <si>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</si>
  <si>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</si>
  <si>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</si>
  <si>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</si>
  <si>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</si>
  <si>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</si>
  <si>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</si>
  <si>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</si>
  <si>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</si>
  <si>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</si>
  <si>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</si>
  <si>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</si>
  <si>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</si>
  <si>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</si>
  <si>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</si>
  <si>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</si>
  <si>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</si>
  <si>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</si>
  <si>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</si>
  <si>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</si>
  <si>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</si>
  <si>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</si>
  <si>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</si>
  <si>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</si>
  <si>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</si>
  <si>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</si>
  <si>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</si>
  <si>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</si>
  <si>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</si>
  <si>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</si>
  <si>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</si>
  <si>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</si>
  <si>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</si>
  <si>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</si>
  <si>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</si>
  <si>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</si>
  <si>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</si>
  <si>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</si>
  <si>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</si>
  <si>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</si>
  <si>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</si>
  <si>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</si>
  <si>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</si>
  <si>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</si>
  <si>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</si>
  <si>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</si>
  <si>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</si>
  <si>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</si>
  <si>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</si>
  <si>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</si>
  <si>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</si>
  <si>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</si>
  <si>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</si>
  <si>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</si>
  <si>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</si>
  <si>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</si>
  <si>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</si>
  <si>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</si>
  <si>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</si>
  <si>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</si>
  <si>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</si>
  <si>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</si>
  <si>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</si>
  <si>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</si>
  <si>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</si>
  <si>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</si>
  <si>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</si>
  <si>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</si>
  <si>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</si>
  <si>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</si>
  <si>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</si>
  <si>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</si>
  <si>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</si>
  <si>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</si>
  <si>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</si>
  <si>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</si>
  <si>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</si>
  <si>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</si>
  <si>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</si>
  <si>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</si>
  <si>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</si>
  <si>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</si>
  <si>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</si>
  <si>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</si>
  <si>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</si>
  <si>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</si>
  <si>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</si>
  <si>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</si>
  <si>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</si>
  <si>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</si>
  <si>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</si>
  <si>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</si>
  <si>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</si>
  <si>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</si>
  <si>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</si>
  <si>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</si>
  <si>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</si>
  <si>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</si>
  <si>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</si>
  <si>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</si>
  <si>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</si>
  <si>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</si>
  <si>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</si>
  <si>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</si>
  <si>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</si>
  <si>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</si>
  <si>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</si>
  <si>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</si>
  <si>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</si>
  <si>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</si>
  <si>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</si>
  <si>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</si>
  <si>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</si>
  <si>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</si>
  <si>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</si>
  <si>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</si>
  <si>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</si>
  <si>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</si>
  <si>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</si>
  <si>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</si>
  <si>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</si>
  <si>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</si>
  <si>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</si>
  <si>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</si>
  <si>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</si>
  <si>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</si>
  <si>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</si>
  <si>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</si>
  <si>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</si>
  <si>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</si>
  <si>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</si>
  <si>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</si>
  <si>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</si>
  <si>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</si>
  <si>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</si>
  <si>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</si>
  <si>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</si>
  <si>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</si>
  <si>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</si>
  <si>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</si>
  <si>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</si>
  <si>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</si>
  <si>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</si>
  <si>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</si>
  <si>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</si>
  <si>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</si>
  <si>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</si>
  <si>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</si>
  <si>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</si>
  <si>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</si>
  <si>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</si>
  <si>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</si>
  <si>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</si>
  <si>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</si>
  <si>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</si>
  <si>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</si>
  <si>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</si>
  <si>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</si>
  <si>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</si>
  <si>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</si>
  <si>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</si>
  <si>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</si>
  <si>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</si>
  <si>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</si>
  <si>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</si>
  <si>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</si>
  <si>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</si>
  <si>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</si>
  <si>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</si>
  <si>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</si>
  <si>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</si>
  <si>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</si>
  <si>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</si>
  <si>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</si>
  <si>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</si>
  <si>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</si>
  <si>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</si>
  <si>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</si>
  <si>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</si>
  <si>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</si>
  <si>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</si>
  <si>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</si>
  <si>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</si>
  <si>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</si>
  <si>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</si>
  <si>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</si>
  <si>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</si>
  <si>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</si>
  <si>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</si>
  <si>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</si>
  <si>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</si>
  <si>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</si>
  <si>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</si>
  <si>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</si>
  <si>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</si>
  <si>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</si>
  <si>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</si>
  <si>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</si>
  <si>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</si>
  <si>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</si>
  <si>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</si>
  <si>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</si>
  <si>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</si>
  <si>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</si>
  <si>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</si>
  <si>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</si>
  <si>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</si>
  <si>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</si>
  <si>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</si>
  <si>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</si>
  <si>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</si>
  <si>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</si>
  <si>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</si>
  <si>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</si>
  <si>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</si>
  <si>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</si>
  <si>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</si>
  <si>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</si>
  <si>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</si>
  <si>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</si>
  <si>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</si>
  <si>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</si>
  <si>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</si>
  <si>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</si>
  <si>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</si>
  <si>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</si>
  <si>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</si>
  <si>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</si>
  <si>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</si>
  <si>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</si>
  <si>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</si>
  <si>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</si>
  <si>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</si>
  <si>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</si>
  <si>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</si>
  <si>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</si>
  <si>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</si>
  <si>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</si>
  <si>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</si>
  <si>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</si>
  <si>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</si>
  <si>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</si>
  <si>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</si>
  <si>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</si>
  <si>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</si>
  <si>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</si>
  <si>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</si>
  <si>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</si>
  <si>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</si>
  <si>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</si>
  <si>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</si>
  <si>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</si>
  <si>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</si>
  <si>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</si>
  <si>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</si>
  <si>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</si>
  <si>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</si>
  <si>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</si>
  <si>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</si>
  <si>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</si>
  <si>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</si>
  <si>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</si>
  <si>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</si>
  <si>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</si>
  <si>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</si>
  <si>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</si>
  <si>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</si>
  <si>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</si>
  <si>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</si>
  <si>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</si>
  <si>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</si>
  <si>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</si>
  <si>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</si>
  <si>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</si>
  <si>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</si>
  <si>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</si>
  <si>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</si>
  <si>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</si>
  <si>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</si>
  <si>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</si>
  <si>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</si>
  <si>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</si>
  <si>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</si>
  <si>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</si>
  <si>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</si>
  <si>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</si>
  <si>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</si>
  <si>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</si>
  <si>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</si>
  <si>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</si>
  <si>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</si>
  <si>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</si>
  <si>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</si>
  <si>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</si>
  <si>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</si>
  <si>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</si>
  <si>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</si>
  <si>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</si>
  <si>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</si>
  <si>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</si>
  <si>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</si>
  <si>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</si>
  <si>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</si>
  <si>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</si>
  <si>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</si>
  <si>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</si>
  <si>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</si>
  <si>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</si>
  <si>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</si>
  <si>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</si>
  <si>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</si>
  <si>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</si>
  <si>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</si>
  <si>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</si>
  <si>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</si>
  <si>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</si>
  <si>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</si>
  <si>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</si>
  <si>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</si>
  <si>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</si>
  <si>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</si>
  <si>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</si>
  <si>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</si>
  <si>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</si>
  <si>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</si>
  <si>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</si>
  <si>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</si>
  <si>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</si>
  <si>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</si>
  <si>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</si>
  <si>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</si>
  <si>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</si>
  <si>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</si>
  <si>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</si>
  <si>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</si>
  <si>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</si>
  <si>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</si>
  <si>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</si>
  <si>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</si>
  <si>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</si>
  <si>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</si>
  <si>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</si>
  <si>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</si>
  <si>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</si>
  <si>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</si>
  <si>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</si>
  <si>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</si>
  <si>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</si>
  <si>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</si>
  <si>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</si>
  <si>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</si>
  <si>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</si>
  <si>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</si>
  <si>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</si>
  <si>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</si>
  <si>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</si>
  <si>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</si>
  <si>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</si>
  <si>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</si>
  <si>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</si>
  <si>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</si>
  <si>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</si>
  <si>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</si>
  <si>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</si>
  <si>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</si>
  <si>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</si>
  <si>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</si>
  <si>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</si>
  <si>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</si>
  <si>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</si>
  <si>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</si>
  <si>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</si>
  <si>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</si>
  <si>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</si>
  <si>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</si>
  <si>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</si>
  <si>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</si>
  <si>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</si>
  <si>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</si>
  <si>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</si>
  <si>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</si>
  <si>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</si>
  <si>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</si>
  <si>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</si>
  <si>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</si>
  <si>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</si>
  <si>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</si>
  <si>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</si>
  <si>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</si>
  <si>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</si>
  <si>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</si>
  <si>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</si>
  <si>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</si>
  <si>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</si>
  <si>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</si>
  <si>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</si>
  <si>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</si>
  <si>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</si>
  <si>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</si>
  <si>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</si>
  <si>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</si>
  <si>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</si>
  <si>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</si>
  <si>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</si>
  <si>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</si>
  <si>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</si>
  <si>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</si>
  <si>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</si>
  <si>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</si>
  <si>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</si>
  <si>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</si>
  <si>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</si>
  <si>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</si>
  <si>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</si>
  <si>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</si>
  <si>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</si>
  <si>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</si>
  <si>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</si>
  <si>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</si>
  <si>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</si>
  <si>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</si>
  <si>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</si>
  <si>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</si>
  <si>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</si>
  <si>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</si>
  <si>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</si>
  <si>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</si>
  <si>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</si>
  <si>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</si>
  <si>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</si>
  <si>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</si>
  <si>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</si>
  <si>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</si>
  <si>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</si>
  <si>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</si>
  <si>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</si>
  <si>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</si>
  <si>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</si>
  <si>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</si>
  <si>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</si>
  <si>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</si>
  <si>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</si>
  <si>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</si>
  <si>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</si>
  <si>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</si>
  <si>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</si>
  <si>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</si>
  <si>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</si>
  <si>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</si>
  <si>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</si>
  <si>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</si>
  <si>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</si>
  <si>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</si>
  <si>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</si>
  <si>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</si>
  <si>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</si>
  <si>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</si>
  <si>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</si>
  <si>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</si>
  <si>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</si>
  <si>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</si>
  <si>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</si>
  <si>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</si>
  <si>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</si>
  <si>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</si>
  <si>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</si>
  <si>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</si>
  <si>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</si>
  <si>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</si>
  <si>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</si>
  <si>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</si>
  <si>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</si>
  <si>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</si>
  <si>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</si>
  <si>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</si>
  <si>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</si>
  <si>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</si>
  <si>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</si>
  <si>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</si>
  <si>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</si>
  <si>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</si>
  <si>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</si>
  <si>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</si>
  <si>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</si>
  <si>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</si>
  <si>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</si>
  <si>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</si>
  <si>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</si>
  <si>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</si>
  <si>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</si>
  <si>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</si>
  <si>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</si>
  <si>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</si>
  <si>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</si>
  <si>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</si>
  <si>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</si>
  <si>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</si>
  <si>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</si>
  <si>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</si>
  <si>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</si>
  <si>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</si>
  <si>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</si>
  <si>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</si>
  <si>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</si>
  <si>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</si>
  <si>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</si>
  <si>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</si>
  <si>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</si>
  <si>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</si>
  <si>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</si>
  <si>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</si>
  <si>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</si>
  <si>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</si>
  <si>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</si>
  <si>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</si>
  <si>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</si>
  <si>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</si>
  <si>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</si>
  <si>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</si>
  <si>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</si>
  <si>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</si>
  <si>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</si>
  <si>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</si>
  <si>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</si>
  <si>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</si>
  <si>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</si>
  <si>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</si>
  <si>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</si>
  <si>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</si>
  <si>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</si>
  <si>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</si>
  <si>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</si>
  <si>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</si>
  <si>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</si>
  <si>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</si>
  <si>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</si>
  <si>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</si>
  <si>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</si>
  <si>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</si>
  <si>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</si>
  <si>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</si>
  <si>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</si>
  <si>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</si>
  <si>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</si>
  <si>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</si>
  <si>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</si>
  <si>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</si>
  <si>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</si>
  <si>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</si>
  <si>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</si>
  <si>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</si>
  <si>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</si>
  <si>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</si>
  <si>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</si>
  <si>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</si>
  <si>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</si>
  <si>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</si>
  <si>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</si>
  <si>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</si>
  <si>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</si>
  <si>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</si>
  <si>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</si>
  <si>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</si>
  <si>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</si>
  <si>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</si>
  <si>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</si>
  <si>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</si>
  <si>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</si>
  <si>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</si>
  <si>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</si>
  <si>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</si>
  <si>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</si>
  <si>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</si>
  <si>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</si>
  <si>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</si>
  <si>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</si>
  <si>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</si>
  <si>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</si>
  <si>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</si>
  <si>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</si>
  <si>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</si>
  <si>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</si>
  <si>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</si>
  <si>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</si>
  <si>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</si>
  <si>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</si>
  <si>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</si>
  <si>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</si>
  <si>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</si>
  <si>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</si>
  <si>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</si>
  <si>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</si>
  <si>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</si>
  <si>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</si>
  <si>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</si>
  <si>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</si>
  <si>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</si>
  <si>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</si>
  <si>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</si>
  <si>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</si>
  <si>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</si>
  <si>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</si>
  <si>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</si>
  <si>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</si>
  <si>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</si>
  <si>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</si>
  <si>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</si>
  <si>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</si>
  <si>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</si>
  <si>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</si>
  <si>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</si>
  <si>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</si>
  <si>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</si>
  <si>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</si>
  <si>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</si>
  <si>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</si>
  <si>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</si>
  <si>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</si>
  <si>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</si>
  <si>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</si>
  <si>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</si>
  <si>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</si>
  <si>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</si>
  <si>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</si>
  <si>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</si>
  <si>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</si>
  <si>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</si>
  <si>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</si>
  <si>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</si>
  <si>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</si>
  <si>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</si>
  <si>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</si>
  <si>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</si>
  <si>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</si>
  <si>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</si>
  <si>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</si>
  <si>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</si>
  <si>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</si>
  <si>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</si>
  <si>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</si>
  <si>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</si>
  <si>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</si>
  <si>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</si>
  <si>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</si>
  <si>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</si>
  <si>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</si>
  <si>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</si>
  <si>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</si>
  <si>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</si>
  <si>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</si>
  <si>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</si>
  <si>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</si>
  <si>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</si>
  <si>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</si>
  <si>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</si>
  <si>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</si>
  <si>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</si>
  <si>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</si>
  <si>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</si>
  <si>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</si>
  <si>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</si>
  <si>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</si>
  <si>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</si>
  <si>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</si>
  <si>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</si>
  <si>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</si>
  <si>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</si>
  <si>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</si>
  <si>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</si>
  <si>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</si>
  <si>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</si>
  <si>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</si>
  <si>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</si>
  <si>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</si>
  <si>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</si>
  <si>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</si>
  <si>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</si>
  <si>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</si>
  <si>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</si>
  <si>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</si>
  <si>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</si>
  <si>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</si>
  <si>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</si>
  <si>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</si>
  <si>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</si>
  <si>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</si>
  <si>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</si>
  <si>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</si>
  <si>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</si>
  <si>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</si>
  <si>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</si>
  <si>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</si>
  <si>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</si>
  <si>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</si>
  <si>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</si>
  <si>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</si>
  <si>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</si>
  <si>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</si>
  <si>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</si>
  <si>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</si>
  <si>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</si>
  <si>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</si>
  <si>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</si>
  <si>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</si>
  <si>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</si>
  <si>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</si>
  <si>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</si>
  <si>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</si>
  <si>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</si>
  <si>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</si>
  <si>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</si>
  <si>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</si>
  <si>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</si>
  <si>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</si>
  <si>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</si>
  <si>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</si>
  <si>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</si>
  <si>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</si>
  <si>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</si>
  <si>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</si>
  <si>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</si>
  <si>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</si>
  <si>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</si>
  <si>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</si>
  <si>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</si>
  <si>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</si>
  <si>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</si>
  <si>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</si>
  <si>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</si>
  <si>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</si>
  <si>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</si>
  <si>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</si>
  <si>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</si>
  <si>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</si>
  <si>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</si>
  <si>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</si>
  <si>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</si>
  <si>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</si>
  <si>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</si>
  <si>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</si>
  <si>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</si>
  <si>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</si>
  <si>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</si>
  <si>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</si>
  <si>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</si>
  <si>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</si>
  <si>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</si>
  <si>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</si>
  <si>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</si>
  <si>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</si>
  <si>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</si>
  <si>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</si>
  <si>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</si>
  <si>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</si>
  <si>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</si>
  <si>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</si>
  <si>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</si>
  <si>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</si>
  <si>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</si>
  <si>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</si>
  <si>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</si>
  <si>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</si>
  <si>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</si>
  <si>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</si>
  <si>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</si>
  <si>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</si>
  <si>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</si>
  <si>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</si>
  <si>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</si>
  <si>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</si>
  <si>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</si>
  <si>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</si>
  <si>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</si>
  <si>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</si>
  <si>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</si>
  <si>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</si>
  <si>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</si>
  <si>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</si>
  <si>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</si>
  <si>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</si>
  <si>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</si>
  <si>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</si>
  <si>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</si>
  <si>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</si>
  <si>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</si>
  <si>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</si>
  <si>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</si>
  <si>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</si>
  <si>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</si>
  <si>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</si>
  <si>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</si>
  <si>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</si>
  <si>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</si>
  <si>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</si>
  <si>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</si>
  <si>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</si>
  <si>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</si>
  <si>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</si>
  <si>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</si>
  <si>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</si>
  <si>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</si>
  <si>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</si>
  <si>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</si>
  <si>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</si>
  <si>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</si>
  <si>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</si>
  <si>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</si>
  <si>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</si>
  <si>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</si>
  <si>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</si>
  <si>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</si>
  <si>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</si>
  <si>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</si>
  <si>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</si>
  <si>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</si>
  <si>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</si>
  <si>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</si>
  <si>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</si>
  <si>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</si>
  <si>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</si>
  <si>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</si>
  <si>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</si>
  <si>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</si>
  <si>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</si>
  <si>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</si>
  <si>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</si>
  <si>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</si>
  <si>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</si>
  <si>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</si>
  <si>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</si>
  <si>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</si>
  <si>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</si>
  <si>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</si>
  <si>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</si>
  <si>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</si>
  <si>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</si>
  <si>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</si>
  <si>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</si>
  <si>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</si>
  <si>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</si>
  <si>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</si>
  <si>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</si>
  <si>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</si>
  <si>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</si>
  <si>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</si>
  <si>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</si>
  <si>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</si>
  <si>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</si>
  <si>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</si>
  <si>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</si>
  <si>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</si>
  <si>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</si>
  <si>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</si>
  <si>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</si>
  <si>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</si>
  <si>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</si>
  <si>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</si>
  <si>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</si>
  <si>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</si>
  <si>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</si>
  <si>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</si>
  <si>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</si>
  <si>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</si>
  <si>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</si>
  <si>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</si>
  <si>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</si>
  <si>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</si>
  <si>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</si>
  <si>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</si>
  <si>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</si>
  <si>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</si>
  <si>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</si>
  <si>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</si>
  <si>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</si>
  <si>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</si>
  <si>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</si>
  <si>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</si>
  <si>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</si>
  <si>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</si>
  <si>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</si>
  <si>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</si>
  <si>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</si>
  <si>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</si>
  <si>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</si>
  <si>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</si>
  <si>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</si>
  <si>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</si>
  <si>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</si>
  <si>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</si>
  <si>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</si>
  <si>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</si>
  <si>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</si>
  <si>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</si>
  <si>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</si>
  <si>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</si>
  <si>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</si>
  <si>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</si>
  <si>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</si>
  <si>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</si>
  <si>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</si>
  <si>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</si>
  <si>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</si>
  <si>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</si>
  <si>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</si>
  <si>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</si>
  <si>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</si>
  <si>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</si>
  <si>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</si>
  <si>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</si>
  <si>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</si>
  <si>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</si>
  <si>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</si>
  <si>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</si>
  <si>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</si>
  <si>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</si>
  <si>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</si>
  <si>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</si>
  <si>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</si>
  <si>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</si>
  <si>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</si>
  <si>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</si>
  <si>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</si>
  <si>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</si>
  <si>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</si>
  <si>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</si>
  <si>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</si>
  <si>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</si>
  <si>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</si>
  <si>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</si>
  <si>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</si>
  <si>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</si>
  <si>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</si>
  <si>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</si>
  <si>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</si>
  <si>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</si>
  <si>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</si>
  <si>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</si>
  <si>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</si>
  <si>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</si>
  <si>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</si>
  <si>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</si>
  <si>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</si>
  <si>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</si>
  <si>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</si>
  <si>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</si>
  <si>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</si>
  <si>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</si>
  <si>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</si>
  <si>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</si>
  <si>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</si>
  <si>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</si>
  <si>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</si>
  <si>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</si>
  <si>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</si>
  <si>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</si>
  <si>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</si>
  <si>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</si>
  <si>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</si>
  <si>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</si>
  <si>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</si>
  <si>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</si>
  <si>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</si>
  <si>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</si>
  <si>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</si>
  <si>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</si>
  <si>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</si>
  <si>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</si>
  <si>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</si>
  <si>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</si>
  <si>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</si>
  <si>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</si>
  <si>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</si>
  <si>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</si>
  <si>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</si>
  <si>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</si>
  <si>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</si>
  <si>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</si>
  <si>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</si>
  <si>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</si>
  <si>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</si>
  <si>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</si>
  <si>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</si>
  <si>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</si>
  <si>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</si>
  <si>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</si>
  <si>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</si>
  <si>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</si>
  <si>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</si>
  <si>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</si>
  <si>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</si>
  <si>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</si>
  <si>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</si>
  <si>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</si>
  <si>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</si>
  <si>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</si>
  <si>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</si>
  <si>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</si>
  <si>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</si>
  <si>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</si>
  <si>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</si>
  <si>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</si>
  <si>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</si>
  <si>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</si>
  <si>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</si>
  <si>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</si>
  <si>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</si>
  <si>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</si>
  <si>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</si>
  <si>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</si>
  <si>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</si>
  <si>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</si>
  <si>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</si>
  <si>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</si>
  <si>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</si>
  <si>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</si>
  <si>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</si>
  <si>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</si>
  <si>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</si>
  <si>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</si>
  <si>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</si>
  <si>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</si>
  <si>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</si>
  <si>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</si>
  <si>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</si>
  <si>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</si>
  <si>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</si>
  <si>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</si>
  <si>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</si>
  <si>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</si>
  <si>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</si>
  <si>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</si>
  <si>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</si>
  <si>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</si>
  <si>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</si>
  <si>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</si>
  <si>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</si>
  <si>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</si>
  <si>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</si>
  <si>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</si>
  <si>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</si>
  <si>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</si>
  <si>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</si>
  <si>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</si>
  <si>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</si>
  <si>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</si>
  <si>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</si>
  <si>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</si>
  <si>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</si>
  <si>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</si>
  <si>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</si>
  <si>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</si>
  <si>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</si>
  <si>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</si>
  <si>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</si>
  <si>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</si>
  <si>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</si>
  <si>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</si>
  <si>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</si>
  <si>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</si>
  <si>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</si>
  <si>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</si>
  <si>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</si>
  <si>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</si>
  <si>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</si>
  <si>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</si>
  <si>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</si>
  <si>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</si>
  <si>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</si>
  <si>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</si>
  <si>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</si>
  <si>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</si>
  <si>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</si>
  <si>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</si>
  <si>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</si>
  <si>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</si>
  <si>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</si>
  <si>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</si>
  <si>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</si>
  <si>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</si>
  <si>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</si>
  <si>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</si>
  <si>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</si>
  <si>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</si>
  <si>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</si>
  <si>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</si>
  <si>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</si>
  <si>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</si>
  <si>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</si>
  <si>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</si>
  <si>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</si>
  <si>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</si>
  <si>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</si>
  <si>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</si>
  <si>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</si>
  <si>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</si>
  <si>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</si>
  <si>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</si>
  <si>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</si>
  <si>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</si>
  <si>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</si>
  <si>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</si>
  <si>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</si>
  <si>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</si>
  <si>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</si>
  <si>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</si>
  <si>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</si>
  <si>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</si>
  <si>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</si>
  <si>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</si>
  <si>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</si>
  <si>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</si>
  <si>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</si>
  <si>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</si>
  <si>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</si>
  <si>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</si>
  <si>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</si>
  <si>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</si>
  <si>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</si>
  <si>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</si>
  <si>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</si>
  <si>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</si>
  <si>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</si>
  <si>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</si>
  <si>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</si>
  <si>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</si>
  <si>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</si>
  <si>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</si>
  <si>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</si>
  <si>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</si>
  <si>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</si>
  <si>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</si>
  <si>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</si>
  <si>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</si>
  <si>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</si>
  <si>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</si>
  <si>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</si>
  <si>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</si>
  <si>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</si>
  <si>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</si>
  <si>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</si>
  <si>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</si>
  <si>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</si>
  <si>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</si>
  <si>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</si>
  <si>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</si>
  <si>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</si>
  <si>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</si>
  <si>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</si>
  <si>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</si>
  <si>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</si>
  <si>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</si>
  <si>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</si>
  <si>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</si>
  <si>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</si>
  <si>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</si>
  <si>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</si>
  <si>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</si>
  <si>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</si>
  <si>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</si>
  <si>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</si>
  <si>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</si>
  <si>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</si>
  <si>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</si>
  <si>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</si>
  <si>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</si>
  <si>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</si>
  <si>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</si>
  <si>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</si>
  <si>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</si>
  <si>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</si>
  <si>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</si>
  <si>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</si>
  <si>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</si>
  <si>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</si>
  <si>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</si>
  <si>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</si>
  <si>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</si>
  <si>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</si>
  <si>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</si>
  <si>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</si>
  <si>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</si>
  <si>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</si>
  <si>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</si>
  <si>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</si>
  <si>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</si>
  <si>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</si>
  <si>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</si>
  <si>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</si>
  <si>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</si>
  <si>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</si>
  <si>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</si>
  <si>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</si>
  <si>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</si>
  <si>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</si>
  <si>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</si>
  <si>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</si>
  <si>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</si>
  <si>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</si>
  <si>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</si>
  <si>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</si>
  <si>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</si>
  <si>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</si>
  <si>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</si>
  <si>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</si>
  <si>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</si>
  <si>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</si>
  <si>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</si>
  <si>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</si>
  <si>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</si>
  <si>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</si>
  <si>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</si>
  <si>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</si>
  <si>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</si>
  <si>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</si>
  <si>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</si>
  <si>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</si>
  <si>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</si>
  <si>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</si>
  <si>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</si>
  <si>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</si>
  <si>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</si>
  <si>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</si>
  <si>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</si>
  <si>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</si>
  <si>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</si>
  <si>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</si>
  <si>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</si>
  <si>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</si>
  <si>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</si>
  <si>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</si>
  <si>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</si>
  <si>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</si>
  <si>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</si>
  <si>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</si>
  <si>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</si>
  <si>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</si>
  <si>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</si>
  <si>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</si>
  <si>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</si>
  <si>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</si>
  <si>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</si>
  <si>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</si>
  <si>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</si>
  <si>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</si>
  <si>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</si>
  <si>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</si>
  <si>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</si>
  <si>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</si>
  <si>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</si>
  <si>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</si>
  <si>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</si>
  <si>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</si>
  <si>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</si>
  <si>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</si>
  <si>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</si>
  <si>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</si>
  <si>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</si>
  <si>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</si>
  <si>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</si>
  <si>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</si>
  <si>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</si>
  <si>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</si>
  <si>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</si>
  <si>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</si>
  <si>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</si>
  <si>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</si>
  <si>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</si>
  <si>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</si>
  <si>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</si>
  <si>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</si>
  <si>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</si>
  <si>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</si>
  <si>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</si>
  <si>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</si>
  <si>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</si>
  <si>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</si>
  <si>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</si>
  <si>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</si>
  <si>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</si>
  <si>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</si>
  <si>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</si>
  <si>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</si>
  <si>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</si>
  <si>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</si>
  <si>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</si>
  <si>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</si>
  <si>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</si>
  <si>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</si>
  <si>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</si>
  <si>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</si>
  <si>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</si>
  <si>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</si>
  <si>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</si>
  <si>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</si>
  <si>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</si>
  <si>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</si>
  <si>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</si>
  <si>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</si>
  <si>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</si>
  <si>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</si>
  <si>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</si>
  <si>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</si>
  <si>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</si>
  <si>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</si>
  <si>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</si>
  <si>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</si>
  <si>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</si>
  <si>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</si>
  <si>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</si>
  <si>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</si>
  <si>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</si>
  <si>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</si>
  <si>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</si>
  <si>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</si>
  <si>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</si>
  <si>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</si>
  <si>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</si>
  <si>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</si>
  <si>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</si>
  <si>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</si>
  <si>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</si>
  <si>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</si>
  <si>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</si>
  <si>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</si>
  <si>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</si>
  <si>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</si>
  <si>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</si>
  <si>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</si>
  <si>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</si>
  <si>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</si>
  <si>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</si>
  <si>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</si>
  <si>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</si>
  <si>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</si>
  <si>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</si>
  <si>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</si>
  <si>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</si>
  <si>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</si>
  <si>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</si>
  <si>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</si>
  <si>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</si>
  <si>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</si>
  <si>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</si>
  <si>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</si>
  <si>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</si>
  <si>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</si>
  <si>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</si>
  <si>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</si>
  <si>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</si>
  <si>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</si>
  <si>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</si>
  <si>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</si>
  <si>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</si>
  <si>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</si>
  <si>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</si>
  <si>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</si>
  <si>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</si>
  <si>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</si>
  <si>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</si>
  <si>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</si>
  <si>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</si>
  <si>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</si>
  <si>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</si>
  <si>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</si>
  <si>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</si>
  <si>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</si>
  <si>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</si>
  <si>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</si>
  <si>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</si>
  <si>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</si>
  <si>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</si>
  <si>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</si>
  <si>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</si>
  <si>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</si>
  <si>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</si>
  <si>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</si>
  <si>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</si>
  <si>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</si>
  <si>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</si>
  <si>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</si>
  <si>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</si>
  <si>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</si>
  <si>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</si>
  <si>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</si>
  <si>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</si>
  <si>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</si>
  <si>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</si>
  <si>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</si>
  <si>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</si>
  <si>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</si>
  <si>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</si>
  <si>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</si>
  <si>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</si>
  <si>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</si>
  <si>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</si>
  <si>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</si>
  <si>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</si>
  <si>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</si>
  <si>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</si>
  <si>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</si>
  <si>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</si>
  <si>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</si>
  <si>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</si>
  <si>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</si>
  <si>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</si>
  <si>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</si>
  <si>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</si>
  <si>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</si>
  <si>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</si>
  <si>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</si>
  <si>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</si>
  <si>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</si>
  <si>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</si>
  <si>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</si>
  <si>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</si>
  <si>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</si>
  <si>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</si>
  <si>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</si>
  <si>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</si>
  <si>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</si>
  <si>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</si>
  <si>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</si>
  <si>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</si>
  <si>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</si>
  <si>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</si>
  <si>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</si>
  <si>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</si>
  <si>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</si>
  <si>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</si>
  <si>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</si>
  <si>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</si>
  <si>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</si>
  <si>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</si>
  <si>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</si>
  <si>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</si>
  <si>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</si>
  <si>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</si>
  <si>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</si>
  <si>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</si>
  <si>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</si>
  <si>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</si>
  <si>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</si>
  <si>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</si>
  <si>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</si>
  <si>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</si>
  <si>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</si>
  <si>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</si>
  <si>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</si>
  <si>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</si>
  <si>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</si>
  <si>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</si>
  <si>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</si>
  <si>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</si>
  <si>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</si>
  <si>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</si>
  <si>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</si>
  <si>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</si>
  <si>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</si>
  <si>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</si>
  <si>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</si>
  <si>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</si>
  <si>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</si>
  <si>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</si>
  <si>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</si>
  <si>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</si>
  <si>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</si>
  <si>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</si>
  <si>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</si>
  <si>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</si>
  <si>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</si>
  <si>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</si>
  <si>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</si>
  <si>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</si>
  <si>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</si>
  <si>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</si>
  <si>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</si>
  <si>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</si>
  <si>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</si>
  <si>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</si>
  <si>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</si>
  <si>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</si>
  <si>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</si>
  <si>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</si>
  <si>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</si>
  <si>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</si>
  <si>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</si>
  <si>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</si>
  <si>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</si>
  <si>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</si>
  <si>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</si>
  <si>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</si>
  <si>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</si>
  <si>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</si>
  <si>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</si>
  <si>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</si>
  <si>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</si>
  <si>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</si>
  <si>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</si>
  <si>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</si>
  <si>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</si>
  <si>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</si>
  <si>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</si>
  <si>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</si>
  <si>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</si>
  <si>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</si>
  <si>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</si>
  <si>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</si>
  <si>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</si>
  <si>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</si>
  <si>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</si>
  <si>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</si>
  <si>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</si>
  <si>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</si>
  <si>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</si>
  <si>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</si>
  <si>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</si>
  <si>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</si>
  <si>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</si>
  <si>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</si>
  <si>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</si>
  <si>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</si>
  <si>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</si>
  <si>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</si>
  <si>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</si>
  <si>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</si>
  <si>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</si>
  <si>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</si>
  <si>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</si>
  <si>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</si>
  <si>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</si>
  <si>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</si>
  <si>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</si>
  <si>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</si>
  <si>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</si>
  <si>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</si>
  <si>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</si>
  <si>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</si>
  <si>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</si>
  <si>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</si>
  <si>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</si>
  <si>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</si>
  <si>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</si>
  <si>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</si>
  <si>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</si>
  <si>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</si>
  <si>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</si>
  <si>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</si>
  <si>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</si>
  <si>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</si>
  <si>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</si>
  <si>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</si>
  <si>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</si>
  <si>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</si>
  <si>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</si>
  <si>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</si>
  <si>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</si>
  <si>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</si>
  <si>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</si>
  <si>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</si>
  <si>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</si>
  <si>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</si>
  <si>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</si>
  <si>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</si>
  <si>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</si>
  <si>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</si>
  <si>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</si>
  <si>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</si>
  <si>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</si>
  <si>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</si>
  <si>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</si>
  <si>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</si>
  <si>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</si>
  <si>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</si>
  <si>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</si>
  <si>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</si>
  <si>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</si>
  <si>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</si>
  <si>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</si>
  <si>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</si>
  <si>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</si>
  <si>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</si>
  <si>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</si>
  <si>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</si>
  <si>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</si>
  <si>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</si>
  <si>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</si>
  <si>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</si>
  <si>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</si>
  <si>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</si>
  <si>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</si>
  <si>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</si>
  <si>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</si>
  <si>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</si>
  <si>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</si>
  <si>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</si>
  <si>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</si>
  <si>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</si>
  <si>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</si>
  <si>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</si>
  <si>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</si>
  <si>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</si>
  <si>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</si>
  <si>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</si>
  <si>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</si>
  <si>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</si>
  <si>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</si>
  <si>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</si>
  <si>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</si>
  <si>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</si>
  <si>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</si>
  <si>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</si>
  <si>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</si>
  <si>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</si>
  <si>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</si>
  <si>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</si>
  <si>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</si>
  <si>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</si>
  <si>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</si>
  <si>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</si>
  <si>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</si>
  <si>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</si>
  <si>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</si>
  <si>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</si>
  <si>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</si>
  <si>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</si>
  <si>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</si>
  <si>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</si>
  <si>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</si>
  <si>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</si>
  <si>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</si>
  <si>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</si>
  <si>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</si>
  <si>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</si>
  <si>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</si>
  <si>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</si>
  <si>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</si>
  <si>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</si>
  <si>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</si>
  <si>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</si>
  <si>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</si>
  <si>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</si>
  <si>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</si>
  <si>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</si>
  <si>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</si>
  <si>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</si>
  <si>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</si>
  <si>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</si>
  <si>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</si>
  <si>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</si>
  <si>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</si>
  <si>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</si>
  <si>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</si>
  <si>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</si>
  <si>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</si>
  <si>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</si>
  <si>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</si>
  <si>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</si>
  <si>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</si>
  <si>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</si>
  <si>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</si>
  <si>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</si>
  <si>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</si>
  <si>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</si>
  <si>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</si>
  <si>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</si>
  <si>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</si>
  <si>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</si>
  <si>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</si>
  <si>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</si>
  <si>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</si>
  <si>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</si>
  <si>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</si>
  <si>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</si>
  <si>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</si>
  <si>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</si>
  <si>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</si>
  <si>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</si>
  <si>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</si>
  <si>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</si>
  <si>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</si>
  <si>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</si>
  <si>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</si>
  <si>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</si>
  <si>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</si>
  <si>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</si>
  <si>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</si>
  <si>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</si>
  <si>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</si>
  <si>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</si>
  <si>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</si>
  <si>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</si>
  <si>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</si>
  <si>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</si>
  <si>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</si>
  <si>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</si>
  <si>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</si>
  <si>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</si>
  <si>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</si>
  <si>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</si>
  <si>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</si>
  <si>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</si>
  <si>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</si>
  <si>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</si>
  <si>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</si>
  <si>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</si>
  <si>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</si>
  <si>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</si>
  <si>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</si>
  <si>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</si>
  <si>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</si>
  <si>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</si>
  <si>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</si>
  <si>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</si>
  <si>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</si>
  <si>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</si>
  <si>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</si>
  <si>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</si>
  <si>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</si>
  <si>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</si>
  <si>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</si>
  <si>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</si>
  <si>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</si>
  <si>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</si>
  <si>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</si>
  <si>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</si>
  <si>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</si>
  <si>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</si>
  <si>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</si>
  <si>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</si>
  <si>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</si>
  <si>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</si>
  <si>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</si>
  <si>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</si>
  <si>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</si>
  <si>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</si>
  <si>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</si>
  <si>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</si>
  <si>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</si>
  <si>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</si>
  <si>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</si>
  <si>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</si>
  <si>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</si>
  <si>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</si>
  <si>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</si>
  <si>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</si>
  <si>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</si>
  <si>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</si>
  <si>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</si>
  <si>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</si>
  <si>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</si>
  <si>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</si>
  <si>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</si>
  <si>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</si>
  <si>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</si>
  <si>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</si>
  <si>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</si>
  <si>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</si>
  <si>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</si>
  <si>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</si>
  <si>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</si>
  <si>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</si>
  <si>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</si>
  <si>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</si>
  <si>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</si>
  <si>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</si>
  <si>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</si>
  <si>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</si>
  <si>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</si>
  <si>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</si>
  <si>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</si>
  <si>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</si>
  <si>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</si>
  <si>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</si>
  <si>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</si>
  <si>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</si>
  <si>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</si>
  <si>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</si>
  <si>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</si>
  <si>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</si>
  <si>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</si>
  <si>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</si>
  <si>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</si>
  <si>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</si>
  <si>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</si>
  <si>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</si>
  <si>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</si>
  <si>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</si>
  <si>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</si>
  <si>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</si>
  <si>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</si>
  <si>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</si>
  <si>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</si>
  <si>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</si>
  <si>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</si>
  <si>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</si>
  <si>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</si>
  <si>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</si>
  <si>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</si>
  <si>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</si>
  <si>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</si>
  <si>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</si>
  <si>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</si>
  <si>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</si>
  <si>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</si>
  <si>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</si>
  <si>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</si>
  <si>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</si>
  <si>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</si>
  <si>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</si>
  <si>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</si>
  <si>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</si>
  <si>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</si>
  <si>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</si>
  <si>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</si>
  <si>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</si>
  <si>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</si>
  <si>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</si>
  <si>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</si>
  <si>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</si>
  <si>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</si>
  <si>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</si>
  <si>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</si>
  <si>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</si>
  <si>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</si>
  <si>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</si>
  <si>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</si>
  <si>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</si>
  <si>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</si>
  <si>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</si>
  <si>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</si>
  <si>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</si>
  <si>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</si>
  <si>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</si>
  <si>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</si>
  <si>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</si>
  <si>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</si>
  <si>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</si>
  <si>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</si>
  <si>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</si>
  <si>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</si>
  <si>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</si>
  <si>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</si>
  <si>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</si>
  <si>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</si>
  <si>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</si>
  <si>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</si>
  <si>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</si>
  <si>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</si>
  <si>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</si>
  <si>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</si>
  <si>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</si>
  <si>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</si>
  <si>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</si>
  <si>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</si>
  <si>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</si>
  <si>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</si>
  <si>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</si>
  <si>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</si>
  <si>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</si>
  <si>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</si>
  <si>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</si>
  <si>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</si>
  <si>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</si>
  <si>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</si>
  <si>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</si>
  <si>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</si>
  <si>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</si>
  <si>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</si>
  <si>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</si>
  <si>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</si>
  <si>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</si>
  <si>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</si>
  <si>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</si>
  <si>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</si>
  <si>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</si>
  <si>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</si>
  <si>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</si>
  <si>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</si>
  <si>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</si>
  <si>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</si>
  <si>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</si>
  <si>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</si>
  <si>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</si>
  <si>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</si>
  <si>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</si>
  <si>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</si>
  <si>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</si>
  <si>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</si>
  <si>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</si>
  <si>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</si>
  <si>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</si>
  <si>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</si>
  <si>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</si>
  <si>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</si>
  <si>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</si>
  <si>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</si>
  <si>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</si>
  <si>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</si>
  <si>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</si>
  <si>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</si>
  <si>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</si>
  <si>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</si>
  <si>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</si>
  <si>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</si>
  <si>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</si>
  <si>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</si>
  <si>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</si>
  <si>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</si>
  <si>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</si>
  <si>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</si>
  <si>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</si>
  <si>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</si>
  <si>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</si>
  <si>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</si>
  <si>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</si>
  <si>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</si>
  <si>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</si>
  <si>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</si>
  <si>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</si>
  <si>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</si>
  <si>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</si>
  <si>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</si>
  <si>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</si>
  <si>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</si>
  <si>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</si>
  <si>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</si>
  <si>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</si>
  <si>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</si>
  <si>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</si>
  <si>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</si>
  <si>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</si>
  <si>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</si>
  <si>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</si>
  <si>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</si>
  <si>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</si>
  <si>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</si>
  <si>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</si>
  <si>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</si>
  <si>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</si>
  <si>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</si>
  <si>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</si>
  <si>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</si>
  <si>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</si>
  <si>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</si>
  <si>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</si>
  <si>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</si>
  <si>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</si>
  <si>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</si>
  <si>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</si>
  <si>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</si>
  <si>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</si>
  <si>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</si>
  <si>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</si>
  <si>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</si>
  <si>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</si>
  <si>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</si>
  <si>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</si>
  <si>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</si>
  <si>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</si>
  <si>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</si>
  <si>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</si>
  <si>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</si>
  <si>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</si>
  <si>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</si>
  <si>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</si>
  <si>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</si>
  <si>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</si>
  <si>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</si>
  <si>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</si>
  <si>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</si>
  <si>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</si>
  <si>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</si>
  <si>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</si>
  <si>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</si>
  <si>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</si>
  <si>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</si>
  <si>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</si>
  <si>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</si>
  <si>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</si>
  <si>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</si>
  <si>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</si>
  <si>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</si>
  <si>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</si>
  <si>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</si>
  <si>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</si>
  <si>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</si>
  <si>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</si>
  <si>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</si>
  <si>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</si>
  <si>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</si>
  <si>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</si>
  <si>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</si>
  <si>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</si>
  <si>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</si>
  <si>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</si>
  <si>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</si>
  <si>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</si>
  <si>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</si>
  <si>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</si>
  <si>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</si>
  <si>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</si>
  <si>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</si>
  <si>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</si>
  <si>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</si>
  <si>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</si>
  <si>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</si>
  <si>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</si>
  <si>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</si>
  <si>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</si>
  <si>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</si>
  <si>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</si>
  <si>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</si>
  <si>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</si>
  <si>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</si>
  <si>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</si>
  <si>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</si>
  <si>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</si>
  <si>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</si>
  <si>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</si>
  <si>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</si>
  <si>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</si>
  <si>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</si>
  <si>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</si>
  <si>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</si>
  <si>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</si>
  <si>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</si>
  <si>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</si>
  <si>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</si>
  <si>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</si>
  <si>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</si>
  <si>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</si>
  <si>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</si>
  <si>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</si>
  <si>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</si>
  <si>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</si>
  <si>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</si>
  <si>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</si>
  <si>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</si>
  <si>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</si>
  <si>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</si>
  <si>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</si>
  <si>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</si>
  <si>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</si>
  <si>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</si>
  <si>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</si>
  <si>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</si>
  <si>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</si>
  <si>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</si>
  <si>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</si>
  <si>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</si>
  <si>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</si>
  <si>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</si>
  <si>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</si>
  <si>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</si>
  <si>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</si>
  <si>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</si>
  <si>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</si>
  <si>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</si>
  <si>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</si>
  <si>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</si>
  <si>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</si>
  <si>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</si>
  <si>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</si>
  <si>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</si>
  <si>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</si>
  <si>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</si>
  <si>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</si>
  <si>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</si>
  <si>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</si>
  <si>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</si>
  <si>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</si>
  <si>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</si>
  <si>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</si>
  <si>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</si>
  <si>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</si>
  <si>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</si>
  <si>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</si>
  <si>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</si>
  <si>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</si>
  <si>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</si>
  <si>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</si>
  <si>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</si>
  <si>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</si>
  <si>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</si>
  <si>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</si>
  <si>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</si>
  <si>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</si>
  <si>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</si>
  <si>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</si>
  <si>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</si>
  <si>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</si>
  <si>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</si>
  <si>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</si>
  <si>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</si>
  <si>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</si>
  <si>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</si>
  <si>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</si>
  <si>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</si>
  <si>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</si>
  <si>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</si>
  <si>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</si>
  <si>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</si>
  <si>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</si>
  <si>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</si>
  <si>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</si>
  <si>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</si>
  <si>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</si>
  <si>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</si>
  <si>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</si>
  <si>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</si>
  <si>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</si>
  <si>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</si>
  <si>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</si>
  <si>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</si>
  <si>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</si>
  <si>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</si>
  <si>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</si>
  <si>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</si>
  <si>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</si>
  <si>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</si>
  <si>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</si>
  <si>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</si>
  <si>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</si>
  <si>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</si>
  <si>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</si>
  <si>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</si>
  <si>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</si>
  <si>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</si>
  <si>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</si>
  <si>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</si>
  <si>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</si>
  <si>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</si>
  <si>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</si>
  <si>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</si>
  <si>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</si>
  <si>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</si>
  <si>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</si>
  <si>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</si>
  <si>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</si>
  <si>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</si>
  <si>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</si>
  <si>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</si>
  <si>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</si>
  <si>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</si>
  <si>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</si>
  <si>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</si>
  <si>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</si>
  <si>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</si>
  <si>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</si>
  <si>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</si>
  <si>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</si>
  <si>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</si>
  <si>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</si>
  <si>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</si>
  <si>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</si>
  <si>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</si>
  <si>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</si>
  <si>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</si>
  <si>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</si>
  <si>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</si>
  <si>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</si>
  <si>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</si>
  <si>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</si>
  <si>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</si>
  <si>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</si>
  <si>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</si>
  <si>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</si>
  <si>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</si>
  <si>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</si>
  <si>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</si>
  <si>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</si>
  <si>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</si>
  <si>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</si>
  <si>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</si>
  <si>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</si>
  <si>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</si>
  <si>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</si>
  <si>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</si>
  <si>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</si>
  <si>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</si>
  <si>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</si>
  <si>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</si>
  <si>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</si>
  <si>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</si>
  <si>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</si>
  <si>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</si>
  <si>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</si>
  <si>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</si>
  <si>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</si>
  <si>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</si>
  <si>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</si>
  <si>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</si>
  <si>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</si>
  <si>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</si>
  <si>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</si>
  <si>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</si>
  <si>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</si>
  <si>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</si>
  <si>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</si>
  <si>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</si>
  <si>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</si>
  <si>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</si>
  <si>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</si>
  <si>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</si>
  <si>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</si>
  <si>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</si>
  <si>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</si>
  <si>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</si>
  <si>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</si>
  <si>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</si>
  <si>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</si>
  <si>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</si>
  <si>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</si>
  <si>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</si>
  <si>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</si>
  <si>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</si>
  <si>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</si>
  <si>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</si>
  <si>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</si>
  <si>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</si>
  <si>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</si>
  <si>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</si>
  <si>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</si>
  <si>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</si>
  <si>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</si>
  <si>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</si>
  <si>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</si>
  <si>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</si>
  <si>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</si>
  <si>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</si>
  <si>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</si>
  <si>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</si>
  <si>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</si>
  <si>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</si>
  <si>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</si>
  <si>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</si>
  <si>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</si>
  <si>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</si>
  <si>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</si>
  <si>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</si>
  <si>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</si>
  <si>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</si>
  <si>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</si>
  <si>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</si>
  <si>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</si>
  <si>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</si>
  <si>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</si>
  <si>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</si>
  <si>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</si>
  <si>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</si>
  <si>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</si>
  <si>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</si>
  <si>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</si>
  <si>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</si>
  <si>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</si>
  <si>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</si>
  <si>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</si>
  <si>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</si>
  <si>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</si>
  <si>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</si>
  <si>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</si>
  <si>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</si>
  <si>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</si>
  <si>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</si>
  <si>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</si>
  <si>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</si>
  <si>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</si>
  <si>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</si>
  <si>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</si>
  <si>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</si>
  <si>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</si>
  <si>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</si>
  <si>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</si>
  <si>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</si>
  <si>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</si>
  <si>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</si>
  <si>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</si>
  <si>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</si>
  <si>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</si>
  <si>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</si>
  <si>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</si>
  <si>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</si>
  <si>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</si>
  <si>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</si>
  <si>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</si>
  <si>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</si>
  <si>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</si>
  <si>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</si>
  <si>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</si>
  <si>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</si>
  <si>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</si>
  <si>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</si>
  <si>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</si>
  <si>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</si>
  <si>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</si>
  <si>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</si>
  <si>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</si>
  <si>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</si>
  <si>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</si>
  <si>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</si>
  <si>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</si>
  <si>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</si>
  <si>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</si>
  <si>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</si>
  <si>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</si>
  <si>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</si>
  <si>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</si>
  <si>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</si>
  <si>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</si>
  <si>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</si>
  <si>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</si>
  <si>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</si>
  <si>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</si>
  <si>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</si>
  <si>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</si>
  <si>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</si>
  <si>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</si>
  <si>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</si>
  <si>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</si>
  <si>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</si>
  <si>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</si>
  <si>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</si>
  <si>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</si>
  <si>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</si>
  <si>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</si>
  <si>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</si>
  <si>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</si>
  <si>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</si>
  <si>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</si>
  <si>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</si>
  <si>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</si>
  <si>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</si>
  <si>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</si>
  <si>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</si>
  <si>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</si>
  <si>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</si>
  <si>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</si>
  <si>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</si>
  <si>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</si>
  <si>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</si>
  <si>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</si>
  <si>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</si>
  <si>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</si>
  <si>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</si>
  <si>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</si>
  <si>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</si>
  <si>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</si>
  <si>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</si>
  <si>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</si>
  <si>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</si>
  <si>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</si>
  <si>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</si>
  <si>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</si>
  <si>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</si>
  <si>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</si>
  <si>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</si>
  <si>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</si>
  <si>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</si>
  <si>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</si>
  <si>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</si>
  <si>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</si>
  <si>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</si>
  <si>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</si>
  <si>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</si>
  <si>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</si>
  <si>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</si>
  <si>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</si>
  <si>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</si>
  <si>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</si>
  <si>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</si>
  <si>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</si>
  <si>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</si>
  <si>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</si>
  <si>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</si>
  <si>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</si>
  <si>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</si>
  <si>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</si>
  <si>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</si>
  <si>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</si>
  <si>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</si>
  <si>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</si>
  <si>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</si>
  <si>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</si>
  <si>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</si>
  <si>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</si>
  <si>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</si>
  <si>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</si>
  <si>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</si>
  <si>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</si>
  <si>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</si>
  <si>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</si>
  <si>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</si>
  <si>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</si>
  <si>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</si>
  <si>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</si>
  <si>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</si>
  <si>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</si>
  <si>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</si>
  <si>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</si>
  <si>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</si>
  <si>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</si>
  <si>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</si>
  <si>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</si>
  <si>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</si>
  <si>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</si>
  <si>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</si>
  <si>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</si>
  <si>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</si>
  <si>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</si>
  <si>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</si>
  <si>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</si>
  <si>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</si>
  <si>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</si>
  <si>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</si>
  <si>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</si>
  <si>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</si>
  <si>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</si>
  <si>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</si>
  <si>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</si>
  <si>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</si>
  <si>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</si>
  <si>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</si>
  <si>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</si>
  <si>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</si>
  <si>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</si>
  <si>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</si>
  <si>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</si>
  <si>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</si>
  <si>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</si>
  <si>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</si>
  <si>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</si>
  <si>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</si>
  <si>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</si>
  <si>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</si>
  <si>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</si>
  <si>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</si>
  <si>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</si>
  <si>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</si>
  <si>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</si>
  <si>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</si>
  <si>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</si>
  <si>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</si>
  <si>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</si>
  <si>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</si>
  <si>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</si>
  <si>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</si>
  <si>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</si>
  <si>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</si>
  <si>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</si>
  <si>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</si>
  <si>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</si>
  <si>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</si>
  <si>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</si>
  <si>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</si>
  <si>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</si>
  <si>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</si>
  <si>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</si>
  <si>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</si>
  <si>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</si>
  <si>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</si>
  <si>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</si>
  <si>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</si>
  <si>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</si>
  <si>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</si>
  <si>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</si>
  <si>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</si>
  <si>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</si>
  <si>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</si>
  <si>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</si>
  <si>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</si>
  <si>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</si>
  <si>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</si>
  <si>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</si>
  <si>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</si>
  <si>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</si>
  <si>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</si>
  <si>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</si>
  <si>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</si>
  <si>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</si>
  <si>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</si>
  <si>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</si>
  <si>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</si>
  <si>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</si>
  <si>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</si>
  <si>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</si>
  <si>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</si>
  <si>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</si>
  <si>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</si>
  <si>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</si>
  <si>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</si>
  <si>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</si>
  <si>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</si>
  <si>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</si>
  <si>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</si>
  <si>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</si>
  <si>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</si>
  <si>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</si>
  <si>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</si>
  <si>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</si>
  <si>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</si>
  <si>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</si>
  <si>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</si>
  <si>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</si>
  <si>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</si>
  <si>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</si>
  <si>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</si>
  <si>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</si>
  <si>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</si>
  <si>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</si>
  <si>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</si>
  <si>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</si>
  <si>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</si>
  <si>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</si>
  <si>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</si>
  <si>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</si>
  <si>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</si>
  <si>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</si>
  <si>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</si>
  <si>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</si>
  <si>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</si>
  <si>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</si>
  <si>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</si>
  <si>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</si>
  <si>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</si>
  <si>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</si>
  <si>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</si>
  <si>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</si>
  <si>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</si>
  <si>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</si>
  <si>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</si>
  <si>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</si>
  <si>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</si>
  <si>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</si>
  <si>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</si>
  <si>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</si>
  <si>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</si>
  <si>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</si>
  <si>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</si>
  <si>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</si>
  <si>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</si>
  <si>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</si>
  <si>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</si>
  <si>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</si>
  <si>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</si>
  <si>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</si>
  <si>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</si>
  <si>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</si>
  <si>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</si>
  <si>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</si>
  <si>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</si>
  <si>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</si>
  <si>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</si>
  <si>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</si>
  <si>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</si>
  <si>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</si>
  <si>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</si>
  <si>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</si>
  <si>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</si>
  <si>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</si>
  <si>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</si>
  <si>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</si>
  <si>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</si>
  <si>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</si>
  <si>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</si>
  <si>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</si>
  <si>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</si>
  <si>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</si>
  <si>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</si>
  <si>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</si>
  <si>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</si>
  <si>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</si>
  <si>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</si>
  <si>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</si>
  <si>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</si>
  <si>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</si>
  <si>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</si>
  <si>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</si>
  <si>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</si>
  <si>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</si>
  <si>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</si>
  <si>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</si>
  <si>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</si>
  <si>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</si>
  <si>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</si>
  <si>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</si>
  <si>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</si>
  <si>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</si>
  <si>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</si>
  <si>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</si>
  <si>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</si>
  <si>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</si>
  <si>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</si>
  <si>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</si>
  <si>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</si>
  <si>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</si>
  <si>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</si>
  <si>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</si>
  <si>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</si>
  <si>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</si>
  <si>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</si>
  <si>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</si>
  <si>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</si>
  <si>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</si>
  <si>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</si>
  <si>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</si>
  <si>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</si>
  <si>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</si>
  <si>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</si>
  <si>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</si>
  <si>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</si>
  <si>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</si>
  <si>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</si>
  <si>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</si>
  <si>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</si>
  <si>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</si>
  <si>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</si>
  <si>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</si>
  <si>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</si>
  <si>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</si>
  <si>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</si>
  <si>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</si>
  <si>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</si>
  <si>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</si>
  <si>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</si>
  <si>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</si>
  <si>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</si>
  <si>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</si>
  <si>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</si>
  <si>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</si>
  <si>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</si>
  <si>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</si>
  <si>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</si>
  <si>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</si>
  <si>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</si>
  <si>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</si>
  <si>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</si>
  <si>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</si>
  <si>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</si>
  <si>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</si>
  <si>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</si>
  <si>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</si>
  <si>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</si>
  <si>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</si>
  <si>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</si>
  <si>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</si>
  <si>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</si>
  <si>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</si>
  <si>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</si>
  <si>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</si>
  <si>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</si>
  <si>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</si>
  <si>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</si>
  <si>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</si>
  <si>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</si>
  <si>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</si>
  <si>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</si>
  <si>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</si>
  <si>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</si>
  <si>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</si>
  <si>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</si>
  <si>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</si>
  <si>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</si>
  <si>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</si>
  <si>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</si>
  <si>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</si>
  <si>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</si>
  <si>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</si>
  <si>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</si>
  <si>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</si>
  <si>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</si>
  <si>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</si>
  <si>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</si>
  <si>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</si>
  <si>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</si>
  <si>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</si>
  <si>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</si>
  <si>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</si>
  <si>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</si>
  <si>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</si>
  <si>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</si>
  <si>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</si>
  <si>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</si>
  <si>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</si>
  <si>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</si>
  <si>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</si>
  <si>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</si>
  <si>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</si>
  <si>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</si>
  <si>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</si>
  <si>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</si>
  <si>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</si>
  <si>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</si>
  <si>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</si>
  <si>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</si>
  <si>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</si>
  <si>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</si>
  <si>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</si>
  <si>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</si>
  <si>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</si>
  <si>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</si>
  <si>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</si>
  <si>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</si>
  <si>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</si>
  <si>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</si>
  <si>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</si>
  <si>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</si>
  <si>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</si>
  <si>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</si>
  <si>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</si>
  <si>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</si>
  <si>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</si>
  <si>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</si>
  <si>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</si>
  <si>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</si>
  <si>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</si>
  <si>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</si>
  <si>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</si>
  <si>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</si>
  <si>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</si>
  <si>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</si>
  <si>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</si>
  <si>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</si>
  <si>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</si>
  <si>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</si>
  <si>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</si>
  <si>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</si>
  <si>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</si>
  <si>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</si>
  <si>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</si>
  <si>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</si>
  <si>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</si>
  <si>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</si>
  <si>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</si>
  <si>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</si>
  <si>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</si>
  <si>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</si>
  <si>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</si>
  <si>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</si>
  <si>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</si>
  <si>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</si>
  <si>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</si>
  <si>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</si>
  <si>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</si>
  <si>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</si>
  <si>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</si>
  <si>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</si>
  <si>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</si>
  <si>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</si>
  <si>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</si>
  <si>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</si>
  <si>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</si>
  <si>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</si>
  <si>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</si>
  <si>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</si>
  <si>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</si>
  <si>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</si>
  <si>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</si>
  <si>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</si>
  <si>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</si>
  <si>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</si>
  <si>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</si>
  <si>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</si>
  <si>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</si>
  <si>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</si>
  <si>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</si>
  <si>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</si>
  <si>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</si>
  <si>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</si>
  <si>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</si>
  <si>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</si>
  <si>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</si>
  <si>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</si>
  <si>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</si>
  <si>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</si>
  <si>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</si>
  <si>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</si>
  <si>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</si>
  <si>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</si>
  <si>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</si>
  <si>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</si>
  <si>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</si>
  <si>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</si>
  <si>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</si>
  <si>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</si>
  <si>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</si>
  <si>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</si>
  <si>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</si>
  <si>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</si>
  <si>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</si>
  <si>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</si>
  <si>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</si>
  <si>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</si>
  <si>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</si>
  <si>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</si>
  <si>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</si>
  <si>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</si>
  <si>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</si>
  <si>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</si>
  <si>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</si>
  <si>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</si>
  <si>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</si>
  <si>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</si>
  <si>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</si>
  <si>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</si>
  <si>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</si>
  <si>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</si>
  <si>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</si>
  <si>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</si>
  <si>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</si>
  <si>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</si>
  <si>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</si>
  <si>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</si>
  <si>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</si>
  <si>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</si>
  <si>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</si>
  <si>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</si>
  <si>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</si>
  <si>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</si>
  <si>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</si>
  <si>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</si>
  <si>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</si>
  <si>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</si>
  <si>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</si>
  <si>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</si>
  <si>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</si>
  <si>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</si>
  <si>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</si>
  <si>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</si>
  <si>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</si>
  <si>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</si>
  <si>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</si>
  <si>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</si>
  <si>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</si>
  <si>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</si>
  <si>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</si>
  <si>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</si>
  <si>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</si>
  <si>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</si>
  <si>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</si>
  <si>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</si>
  <si>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</si>
  <si>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</si>
  <si>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</si>
  <si>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</si>
  <si>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</si>
  <si>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</si>
  <si>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</si>
  <si>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</si>
  <si>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</si>
  <si>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</si>
  <si>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</si>
  <si>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</si>
  <si>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</si>
  <si>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</si>
  <si>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</si>
  <si>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</si>
  <si>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</si>
  <si>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</si>
  <si>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</si>
  <si>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</si>
  <si>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</si>
  <si>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</si>
  <si>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</si>
  <si>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</si>
  <si>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</si>
  <si>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</si>
  <si>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</si>
  <si>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</si>
  <si>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</si>
  <si>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</si>
  <si>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</si>
  <si>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</si>
  <si>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</si>
  <si>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</si>
  <si>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</si>
  <si>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</si>
  <si>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</si>
  <si>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</si>
  <si>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</si>
  <si>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</si>
  <si>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</si>
  <si>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</si>
  <si>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</si>
  <si>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</si>
  <si>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</si>
  <si>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</si>
  <si>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</si>
  <si>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</si>
  <si>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</si>
  <si>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</si>
  <si>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</si>
  <si>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</si>
  <si>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</si>
  <si>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</si>
  <si>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</si>
  <si>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</si>
  <si>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</si>
  <si>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</si>
  <si>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</si>
  <si>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</si>
  <si>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</si>
  <si>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</si>
  <si>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</si>
  <si>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</si>
  <si>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</si>
  <si>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</si>
  <si>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</si>
  <si>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</si>
  <si>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</si>
  <si>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</si>
  <si>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</si>
  <si>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</si>
  <si>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</si>
  <si>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</si>
  <si>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</si>
  <si>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</si>
  <si>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</si>
  <si>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</si>
  <si>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</si>
  <si>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</si>
  <si>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</si>
  <si>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</si>
  <si>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</si>
  <si>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</si>
  <si>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</si>
  <si>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</si>
  <si>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</si>
  <si>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</si>
  <si>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</si>
  <si>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</si>
  <si>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</si>
  <si>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</si>
  <si>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</si>
  <si>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</si>
  <si>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</si>
  <si>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</si>
  <si>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</si>
  <si>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</si>
  <si>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</si>
  <si>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</si>
  <si>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</si>
  <si>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</si>
  <si>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</si>
  <si>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</si>
  <si>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</si>
  <si>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</si>
  <si>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</si>
  <si>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</si>
  <si>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</si>
  <si>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</si>
  <si>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</si>
  <si>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</si>
  <si>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</si>
  <si>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</si>
  <si>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</si>
  <si>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</si>
  <si>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</si>
  <si>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</si>
  <si>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</si>
  <si>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</si>
  <si>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</si>
  <si>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</si>
  <si>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</si>
  <si>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</si>
  <si>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</si>
  <si>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</si>
  <si>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</si>
  <si>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</si>
  <si>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</si>
  <si>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</si>
  <si>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</si>
  <si>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</si>
  <si>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</si>
  <si>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</si>
  <si>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</si>
  <si>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</si>
  <si>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</si>
  <si>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</si>
  <si>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</si>
  <si>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</si>
  <si>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</si>
  <si>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</si>
  <si>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</si>
  <si>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</si>
  <si>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</si>
  <si>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</si>
  <si>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</si>
  <si>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</si>
  <si>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</si>
  <si>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</si>
  <si>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</si>
  <si>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</si>
  <si>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</si>
  <si>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</si>
  <si>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</si>
  <si>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</si>
  <si>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</si>
  <si>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</si>
  <si>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</si>
  <si>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</si>
  <si>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</si>
  <si>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</si>
  <si>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</si>
  <si>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</si>
  <si>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</si>
  <si>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</si>
  <si>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</si>
  <si>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</si>
  <si>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</si>
  <si>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</si>
  <si>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</si>
  <si>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</si>
  <si>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</si>
  <si>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</si>
  <si>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</si>
  <si>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</si>
  <si>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</si>
  <si>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</si>
  <si>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</si>
  <si>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</si>
  <si>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</si>
  <si>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</si>
  <si>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</si>
  <si>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</si>
  <si>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</si>
  <si>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</si>
  <si>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</si>
  <si>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</si>
  <si>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</si>
  <si>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</si>
  <si>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</si>
  <si>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</si>
  <si>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</si>
  <si>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</si>
  <si>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</si>
  <si>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</si>
  <si>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</si>
  <si>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</si>
  <si>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</si>
  <si>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</si>
  <si>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</si>
  <si>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</si>
  <si>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</si>
  <si>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</si>
  <si>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</si>
  <si>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</si>
  <si>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</si>
  <si>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</si>
  <si>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</si>
  <si>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</si>
  <si>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</si>
  <si>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</si>
  <si>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</si>
  <si>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</si>
  <si>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</si>
  <si>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</si>
  <si>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</si>
  <si>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</si>
  <si>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</si>
  <si>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</si>
  <si>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</si>
  <si>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</si>
  <si>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</si>
  <si>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</si>
  <si>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</si>
  <si>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</si>
  <si>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</si>
  <si>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</si>
  <si>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</si>
  <si>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</si>
  <si>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</si>
  <si>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</si>
  <si>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</si>
  <si>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</si>
  <si>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</si>
  <si>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</si>
  <si>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</si>
  <si>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</si>
  <si>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</si>
  <si>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</si>
  <si>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</si>
  <si>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</si>
  <si>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</si>
  <si>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</si>
  <si>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</si>
  <si>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</si>
  <si>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</si>
  <si>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</si>
  <si>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</si>
  <si>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</si>
  <si>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</si>
  <si>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</si>
  <si>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</si>
  <si>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</si>
  <si>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</si>
  <si>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</si>
  <si>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</si>
  <si>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</si>
  <si>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</si>
  <si>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</si>
  <si>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</si>
  <si>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</si>
  <si>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</si>
  <si>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</si>
  <si>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</si>
  <si>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</si>
  <si>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</si>
  <si>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</si>
  <si>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</si>
  <si>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</si>
  <si>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</si>
  <si>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</si>
  <si>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</si>
  <si>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</si>
  <si>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</si>
  <si>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</si>
  <si>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</si>
  <si>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</si>
  <si>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</si>
  <si>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</si>
  <si>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</si>
  <si>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</si>
  <si>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</si>
  <si>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</si>
  <si>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</si>
  <si>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</si>
  <si>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</si>
  <si>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</si>
  <si>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</si>
  <si>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</si>
  <si>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</si>
  <si>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</si>
  <si>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</si>
  <si>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</si>
  <si>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</si>
  <si>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</si>
  <si>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</si>
  <si>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</si>
  <si>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</si>
  <si>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</si>
  <si>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</si>
  <si>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</si>
  <si>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</si>
  <si>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</si>
  <si>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</si>
  <si>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</si>
  <si>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</si>
  <si>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</si>
  <si>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</si>
  <si>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</si>
  <si>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</si>
  <si>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</si>
  <si>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</si>
  <si>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</si>
  <si>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</si>
  <si>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</si>
  <si>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</si>
  <si>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</si>
  <si>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</si>
  <si>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</si>
  <si>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</si>
  <si>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</si>
  <si>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</si>
  <si>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</si>
  <si>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</si>
  <si>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</si>
  <si>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</si>
  <si>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</si>
  <si>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</si>
  <si>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</si>
  <si>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</si>
  <si>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</si>
  <si>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</si>
  <si>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</si>
  <si>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</si>
  <si>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</si>
  <si>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</si>
  <si>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</si>
  <si>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</si>
  <si>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</si>
  <si>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</si>
  <si>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</si>
  <si>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</si>
  <si>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</si>
  <si>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</si>
  <si>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</si>
  <si>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</si>
  <si>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</si>
  <si>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</si>
  <si>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</si>
  <si>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</si>
  <si>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</si>
  <si>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</si>
  <si>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</si>
  <si>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</si>
  <si>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</si>
  <si>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</si>
  <si>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</si>
  <si>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</si>
  <si>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</si>
  <si>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</si>
  <si>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</si>
  <si>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</si>
  <si>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</si>
  <si>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</si>
  <si>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</si>
  <si>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</si>
  <si>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</si>
  <si>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</si>
  <si>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</si>
  <si>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</si>
  <si>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</si>
  <si>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</si>
  <si>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</si>
  <si>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</si>
  <si>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</si>
  <si>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</si>
  <si>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</si>
  <si>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</si>
  <si>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</si>
  <si>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</si>
  <si>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</si>
  <si>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</si>
  <si>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</si>
  <si>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</si>
  <si>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</si>
  <si>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</si>
  <si>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</si>
  <si>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</si>
  <si>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</si>
  <si>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</si>
  <si>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</si>
  <si>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</si>
  <si>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</si>
  <si>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</si>
  <si>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</si>
  <si>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</si>
  <si>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</si>
  <si>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</si>
  <si>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</si>
  <si>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</si>
  <si>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</si>
  <si>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</si>
  <si>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</si>
  <si>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</si>
  <si>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</si>
  <si>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</si>
  <si>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</si>
  <si>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</si>
  <si>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</si>
  <si>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</si>
  <si>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</si>
  <si>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</si>
  <si>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</si>
  <si>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</si>
  <si>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</si>
  <si>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</si>
  <si>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</si>
  <si>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</si>
  <si>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</si>
  <si>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</si>
  <si>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</si>
  <si>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</si>
  <si>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</si>
  <si>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</si>
  <si>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</si>
  <si>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</si>
  <si>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</si>
  <si>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</si>
  <si>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</si>
  <si>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</si>
  <si>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</si>
  <si>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</si>
  <si>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</si>
  <si>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</si>
  <si>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</si>
  <si>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</si>
  <si>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</si>
  <si>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</si>
  <si>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</si>
  <si>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</si>
  <si>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</si>
  <si>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</si>
  <si>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</si>
  <si>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</si>
  <si>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</si>
  <si>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</si>
  <si>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</si>
  <si>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</si>
  <si>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</si>
  <si>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</si>
  <si>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</si>
  <si>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</si>
  <si>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</si>
  <si>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</si>
  <si>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</si>
  <si>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</si>
  <si>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</si>
  <si>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</si>
  <si>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</si>
  <si>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</si>
  <si>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</si>
  <si>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</si>
  <si>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</si>
  <si>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</si>
  <si>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</si>
  <si>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</si>
  <si>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</si>
  <si>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</si>
  <si>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</si>
  <si>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</si>
  <si>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</si>
  <si>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</si>
  <si>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</si>
  <si>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</si>
  <si>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</si>
  <si>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</si>
  <si>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</si>
  <si>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</si>
  <si>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</si>
  <si>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</si>
  <si>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</si>
  <si>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</si>
  <si>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</si>
  <si>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</si>
  <si>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</si>
  <si>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</si>
  <si>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</si>
  <si>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</si>
  <si>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</si>
  <si>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</si>
  <si>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</si>
  <si>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</si>
  <si>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</si>
  <si>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</si>
  <si>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</si>
  <si>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</si>
  <si>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</si>
  <si>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</si>
  <si>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</si>
  <si>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</si>
  <si>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</si>
  <si>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</si>
  <si>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</si>
  <si>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</si>
  <si>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</si>
  <si>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</si>
  <si>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</si>
  <si>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</si>
  <si>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</si>
  <si>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</si>
  <si>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</si>
  <si>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</si>
  <si>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</si>
  <si>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</si>
  <si>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</si>
  <si>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</si>
  <si>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</si>
  <si>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</si>
  <si>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</si>
  <si>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</si>
  <si>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</si>
  <si>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</si>
  <si>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</si>
  <si>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</si>
  <si>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</si>
  <si>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</si>
  <si>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</si>
  <si>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</si>
  <si>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</si>
  <si>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</si>
  <si>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</si>
  <si>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</si>
  <si>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</si>
  <si>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</si>
  <si>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</si>
  <si>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</si>
  <si>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</si>
  <si>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</si>
  <si>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</si>
  <si>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</si>
  <si>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</si>
  <si>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</si>
  <si>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</si>
  <si>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</si>
  <si>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</si>
  <si>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</si>
  <si>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</si>
  <si>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</si>
  <si>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</si>
  <si>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</si>
  <si>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</si>
  <si>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</si>
  <si>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</si>
  <si>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</si>
  <si>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</si>
  <si>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</si>
  <si>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</si>
  <si>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</si>
  <si>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</si>
  <si>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</si>
  <si>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</si>
  <si>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</si>
  <si>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</si>
  <si>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</si>
  <si>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</si>
  <si>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</si>
  <si>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</si>
  <si>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</si>
  <si>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</si>
  <si>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</si>
  <si>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</si>
  <si>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</si>
  <si>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</si>
  <si>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</si>
  <si>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</si>
  <si>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</si>
  <si>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</si>
  <si>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</si>
  <si>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</si>
  <si>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</si>
  <si>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</si>
  <si>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</si>
  <si>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</si>
  <si>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</si>
  <si>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</si>
  <si>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</si>
  <si>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</si>
  <si>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</si>
  <si>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</si>
  <si>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</si>
  <si>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</si>
  <si>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</si>
  <si>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</si>
  <si>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</si>
  <si>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</si>
  <si>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</si>
  <si>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</si>
  <si>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</si>
  <si>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</si>
  <si>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</si>
  <si>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</si>
  <si>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</si>
  <si>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</si>
  <si>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</si>
  <si>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</si>
  <si>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</si>
  <si>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</si>
  <si>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</si>
  <si>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</si>
  <si>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</si>
  <si>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</si>
  <si>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</si>
  <si>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</si>
  <si>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</si>
  <si>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</si>
  <si>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</si>
  <si>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</si>
  <si>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</si>
  <si>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</si>
  <si>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</si>
  <si>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</si>
  <si>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</si>
  <si>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</si>
  <si>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</si>
  <si>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</si>
  <si>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</si>
  <si>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</si>
  <si>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</si>
  <si>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</si>
  <si>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</si>
  <si>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</si>
  <si>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</si>
  <si>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</si>
  <si>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</si>
  <si>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</si>
  <si>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</si>
  <si>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</si>
  <si>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</si>
  <si>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</si>
  <si>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</si>
  <si>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</si>
  <si>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</si>
  <si>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</si>
  <si>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</si>
  <si>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</si>
  <si>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</si>
  <si>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</si>
  <si>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</si>
  <si>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</si>
  <si>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</si>
  <si>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</si>
  <si>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</si>
  <si>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</si>
  <si>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</si>
  <si>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</si>
  <si>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</si>
  <si>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</si>
  <si>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</si>
  <si>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</si>
  <si>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</si>
  <si>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</si>
  <si>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</si>
  <si>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</si>
  <si>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</si>
  <si>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</si>
  <si>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</si>
  <si>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</si>
  <si>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</si>
  <si>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</si>
  <si>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</si>
  <si>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</si>
  <si>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</si>
  <si>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</si>
  <si>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</si>
  <si>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</si>
  <si>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</si>
  <si>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</si>
  <si>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</si>
  <si>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</si>
  <si>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</si>
  <si>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</si>
  <si>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</si>
  <si>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</si>
  <si>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</si>
  <si>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</si>
  <si>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</si>
  <si>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</si>
  <si>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</si>
  <si>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</si>
  <si>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</si>
  <si>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</si>
  <si>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</si>
  <si>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</si>
  <si>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</si>
  <si>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</si>
  <si>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</si>
  <si>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</si>
  <si>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</si>
  <si>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</si>
  <si>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</si>
  <si>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</si>
  <si>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</si>
  <si>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</si>
  <si>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</si>
  <si>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</si>
  <si>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</si>
  <si>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</si>
  <si>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</si>
  <si>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</si>
  <si>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</si>
  <si>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</si>
  <si>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</si>
  <si>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</si>
  <si>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</si>
  <si>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</si>
  <si>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</si>
  <si>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</si>
  <si>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</si>
  <si>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</si>
  <si>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</si>
  <si>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</si>
  <si>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</si>
  <si>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</si>
  <si>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</si>
  <si>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</si>
  <si>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</si>
  <si>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</si>
  <si>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</si>
  <si>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</si>
  <si>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</si>
  <si>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</si>
  <si>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</si>
  <si>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</si>
  <si>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</si>
  <si>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</si>
  <si>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</si>
  <si>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</si>
  <si>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</si>
  <si>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</si>
  <si>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</si>
  <si>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</si>
  <si>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</si>
  <si>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</si>
  <si>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</si>
  <si>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</si>
  <si>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</si>
  <si>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</si>
  <si>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</si>
  <si>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</si>
  <si>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</si>
  <si>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</si>
  <si>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</si>
  <si>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</si>
  <si>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</si>
  <si>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</si>
  <si>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</si>
  <si>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</si>
  <si>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</si>
  <si>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</si>
  <si>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</si>
  <si>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</si>
  <si>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</si>
  <si>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</si>
  <si>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</si>
  <si>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</si>
  <si>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</si>
  <si>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</si>
  <si>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</si>
  <si>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</si>
  <si>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</si>
  <si>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</si>
  <si>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</si>
  <si>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</si>
  <si>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</si>
  <si>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</si>
  <si>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</si>
  <si>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</si>
  <si>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</si>
  <si>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</si>
  <si>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</si>
  <si>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</si>
  <si>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</si>
  <si>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</si>
  <si>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</si>
  <si>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</si>
  <si>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</si>
  <si>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</si>
  <si>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</si>
  <si>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</si>
  <si>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</si>
  <si>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</si>
  <si>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</si>
  <si>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</si>
  <si>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</si>
  <si>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</si>
  <si>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</si>
  <si>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</si>
  <si>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</si>
  <si>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</si>
  <si>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</si>
  <si>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</si>
  <si>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</si>
  <si>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</si>
  <si>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</si>
  <si>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</si>
  <si>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</si>
  <si>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</si>
  <si>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</si>
  <si>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</si>
  <si>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</si>
  <si>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</si>
  <si>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</si>
  <si>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</si>
  <si>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</si>
  <si>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</si>
  <si>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</si>
  <si>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</si>
  <si>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</si>
  <si>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</si>
  <si>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</si>
  <si>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</si>
  <si>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</si>
  <si>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</si>
  <si>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</si>
  <si>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</si>
  <si>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</si>
  <si>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</si>
  <si>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</si>
  <si>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</si>
  <si>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</si>
  <si>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</si>
  <si>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</si>
  <si>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</si>
  <si>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</si>
  <si>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</si>
  <si>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</si>
  <si>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</si>
  <si>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</si>
  <si>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</si>
  <si>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</si>
  <si>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</si>
  <si>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</si>
  <si>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</si>
  <si>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</si>
  <si>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</si>
  <si>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</si>
  <si>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</si>
  <si>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</si>
  <si>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</si>
  <si>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</si>
  <si>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</si>
  <si>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</si>
  <si>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</si>
  <si>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</si>
  <si>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</si>
  <si>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</si>
  <si>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</si>
  <si>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</si>
  <si>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</si>
  <si>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</si>
  <si>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</si>
  <si>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</si>
  <si>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</si>
  <si>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</si>
  <si>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</si>
  <si>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</si>
  <si>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</si>
  <si>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</si>
  <si>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</si>
  <si>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</si>
  <si>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</si>
  <si>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</si>
  <si>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</si>
  <si>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</si>
  <si>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</si>
  <si>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</si>
  <si>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</si>
  <si>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</si>
  <si>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</si>
  <si>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</si>
  <si>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</si>
  <si>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</si>
  <si>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</si>
  <si>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</si>
  <si>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</si>
  <si>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</si>
  <si>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</si>
  <si>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</si>
  <si>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</si>
  <si>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</si>
  <si>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</si>
  <si>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</si>
  <si>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</si>
  <si>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</si>
  <si>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</si>
  <si>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</si>
  <si>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</si>
  <si>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</si>
  <si>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</si>
  <si>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</si>
  <si>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</si>
  <si>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</si>
  <si>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</si>
  <si>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</si>
  <si>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</si>
  <si>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</si>
  <si>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</si>
  <si>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</si>
  <si>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</si>
  <si>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</si>
  <si>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</si>
  <si>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</si>
  <si>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</si>
  <si>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</si>
  <si>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</si>
  <si>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</si>
  <si>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</si>
  <si>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</si>
  <si>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</si>
  <si>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</si>
  <si>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</si>
  <si>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</si>
  <si>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</si>
  <si>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</si>
  <si>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</si>
  <si>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</si>
  <si>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</si>
  <si>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</si>
  <si>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</si>
  <si>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</si>
  <si>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</si>
  <si>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</si>
  <si>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</si>
  <si>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</si>
  <si>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</si>
  <si>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</si>
  <si>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</si>
  <si>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</si>
  <si>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</si>
  <si>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</si>
  <si>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</si>
  <si>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</si>
  <si>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</si>
  <si>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</si>
  <si>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</si>
  <si>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</si>
  <si>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</si>
  <si>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</si>
  <si>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</si>
  <si>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</si>
  <si>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</si>
  <si>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</si>
  <si>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</si>
  <si>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</si>
  <si>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</si>
  <si>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</si>
  <si>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</si>
  <si>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</si>
  <si>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</si>
  <si>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</si>
  <si>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</si>
  <si>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</si>
  <si>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</si>
  <si>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</si>
  <si>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</si>
  <si>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</si>
  <si>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</si>
  <si>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</si>
  <si>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</si>
  <si>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</si>
  <si>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</si>
  <si>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</si>
  <si>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</si>
  <si>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</si>
  <si>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</si>
  <si>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</si>
  <si>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</si>
  <si>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</si>
  <si>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</si>
  <si>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</si>
  <si>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</si>
  <si>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</si>
  <si>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</si>
  <si>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</si>
  <si>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</si>
  <si>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</si>
  <si>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</si>
  <si>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</si>
  <si>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</si>
  <si>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</si>
  <si>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</si>
  <si>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</si>
  <si>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</si>
  <si>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</si>
  <si>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</si>
  <si>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</si>
  <si>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</si>
  <si>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</si>
  <si>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</si>
  <si>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</si>
  <si>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</si>
  <si>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</si>
  <si>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</si>
  <si>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</si>
  <si>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</si>
  <si>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</si>
  <si>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</si>
  <si>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</si>
  <si>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</si>
  <si>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</si>
  <si>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</si>
  <si>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</si>
  <si>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</si>
  <si>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</si>
  <si>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</si>
  <si>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</si>
  <si>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</si>
  <si>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</si>
  <si>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</si>
  <si>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</si>
  <si>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</si>
  <si>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</si>
  <si>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</si>
  <si>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</si>
  <si>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</si>
  <si>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</si>
  <si>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</si>
  <si>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</si>
  <si>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</si>
  <si>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</si>
  <si>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</si>
  <si>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</si>
  <si>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</si>
  <si>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</si>
  <si>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</si>
  <si>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</si>
  <si>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</si>
  <si>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</si>
  <si>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</si>
  <si>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</si>
  <si>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</si>
  <si>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</si>
  <si>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</si>
  <si>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</si>
  <si>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</si>
  <si>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</si>
  <si>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</si>
  <si>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</si>
  <si>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</si>
  <si>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</si>
  <si>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</si>
  <si>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</si>
  <si>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</si>
  <si>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</si>
  <si>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</si>
  <si>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</si>
  <si>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</si>
  <si>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</si>
  <si>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</si>
  <si>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</si>
  <si>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</si>
  <si>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</si>
  <si>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</si>
  <si>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</si>
  <si>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</si>
  <si>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</si>
  <si>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</si>
  <si>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</si>
  <si>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</si>
  <si>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</si>
  <si>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</si>
  <si>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</si>
  <si>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</si>
  <si>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</si>
  <si>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</si>
  <si>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</si>
  <si>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</si>
  <si>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</si>
  <si>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</si>
  <si>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</si>
  <si>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</si>
  <si>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</si>
  <si>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</si>
  <si>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</si>
  <si>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</si>
  <si>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</si>
  <si>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</si>
  <si>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</si>
  <si>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</si>
  <si>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</si>
  <si>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</si>
  <si>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</si>
  <si>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</si>
  <si>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</si>
  <si>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</si>
  <si>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</si>
  <si>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</si>
  <si>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</si>
  <si>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</si>
  <si>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</si>
  <si>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</si>
  <si>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</si>
  <si>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</si>
  <si>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</si>
  <si>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</si>
  <si>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</si>
  <si>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</si>
  <si>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</si>
  <si>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</si>
  <si>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</si>
  <si>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</si>
  <si>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</si>
  <si>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</si>
  <si>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</si>
  <si>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</si>
  <si>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</si>
  <si>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</si>
  <si>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</si>
  <si>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</si>
  <si>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</si>
  <si>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</si>
  <si>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</si>
  <si>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</si>
  <si>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</si>
  <si>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</si>
  <si>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</si>
  <si>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</si>
  <si>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</si>
  <si>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</si>
  <si>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</si>
  <si>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</si>
  <si>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</si>
  <si>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</si>
  <si>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</si>
  <si>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</si>
  <si>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</si>
  <si>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</si>
  <si>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</si>
  <si>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</si>
  <si>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</si>
  <si>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</si>
  <si>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</si>
  <si>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</si>
  <si>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</si>
  <si>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</si>
  <si>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</si>
  <si>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</si>
  <si>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</si>
  <si>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</si>
  <si>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</si>
  <si>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</si>
  <si>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</si>
  <si>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</si>
  <si>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</si>
  <si>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</si>
  <si>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</si>
  <si>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</si>
  <si>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</si>
  <si>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</si>
  <si>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</si>
  <si>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</si>
  <si>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</si>
  <si>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</si>
  <si>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</si>
  <si>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</si>
  <si>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</si>
  <si>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</si>
  <si>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</si>
  <si>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</si>
  <si>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</si>
  <si>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</si>
  <si>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</si>
  <si>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</si>
  <si>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</si>
  <si>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</si>
  <si>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</si>
  <si>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</si>
  <si>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</si>
  <si>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</si>
  <si>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</si>
  <si>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</si>
  <si>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</si>
  <si>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</si>
  <si>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</si>
  <si>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</si>
  <si>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</si>
  <si>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</si>
  <si>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</si>
  <si>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</si>
  <si>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</si>
  <si>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</si>
  <si>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</si>
  <si>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</si>
  <si>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</si>
  <si>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</si>
  <si>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</si>
  <si>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</si>
  <si>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</si>
  <si>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</si>
  <si>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</si>
  <si>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</si>
  <si>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</si>
  <si>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</si>
  <si>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</si>
  <si>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</si>
  <si>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</si>
  <si>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</si>
  <si>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</si>
  <si>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</si>
  <si>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</si>
  <si>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</si>
  <si>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</si>
  <si>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</si>
  <si>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</si>
  <si>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</si>
  <si>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</si>
  <si>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</si>
  <si>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</si>
  <si>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</si>
  <si>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</si>
  <si>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</si>
  <si>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</si>
  <si>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</si>
  <si>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</si>
  <si>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</si>
  <si>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</si>
  <si>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</si>
  <si>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</si>
  <si>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</si>
  <si>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</si>
  <si>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</si>
  <si>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</si>
  <si>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</si>
  <si>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</si>
  <si>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</si>
  <si>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</si>
  <si>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</si>
  <si>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</si>
  <si>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</si>
  <si>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</si>
  <si>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</si>
  <si>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</si>
  <si>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</si>
  <si>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</si>
  <si>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</si>
  <si>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</si>
  <si>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</si>
  <si>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</si>
  <si>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</si>
  <si>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</si>
  <si>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</si>
  <si>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</si>
  <si>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</si>
  <si>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</si>
  <si>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</si>
  <si>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</si>
  <si>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</si>
  <si>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</si>
  <si>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</si>
  <si>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</si>
  <si>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</si>
  <si>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</si>
  <si>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</si>
  <si>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</si>
  <si>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</si>
  <si>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</si>
  <si>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</si>
  <si>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</si>
  <si>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</si>
  <si>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</si>
  <si>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</si>
  <si>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</si>
  <si>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</si>
  <si>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</si>
  <si>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</si>
  <si>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</si>
  <si>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</si>
  <si>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</si>
  <si>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</si>
  <si>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</si>
  <si>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</si>
  <si>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</si>
  <si>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</si>
  <si>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</si>
  <si>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</si>
  <si>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</si>
  <si>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</si>
  <si>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</si>
  <si>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</si>
  <si>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</si>
  <si>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</si>
  <si>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</si>
  <si>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</si>
  <si>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</si>
  <si>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</si>
  <si>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</si>
  <si>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</si>
  <si>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</si>
  <si>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</si>
  <si>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</si>
  <si>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</si>
  <si>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</si>
  <si>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</si>
  <si>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</si>
  <si>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</si>
  <si>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</si>
  <si>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</si>
  <si>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</si>
  <si>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</si>
  <si>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</si>
  <si>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</si>
  <si>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</si>
  <si>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</si>
  <si>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</si>
  <si>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</si>
  <si>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</si>
  <si>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</si>
  <si>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</si>
  <si>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</si>
  <si>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</si>
  <si>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</si>
  <si>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</si>
  <si>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</si>
  <si>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</si>
  <si>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</si>
  <si>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</si>
  <si>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</si>
  <si>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</si>
  <si>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</si>
  <si>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</si>
  <si>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</si>
  <si>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</si>
  <si>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</si>
  <si>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</si>
  <si>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</si>
  <si>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</si>
  <si>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</si>
  <si>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</si>
  <si>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</si>
  <si>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</si>
  <si>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</si>
  <si>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</si>
  <si>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</si>
  <si>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</si>
  <si>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</si>
  <si>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</si>
  <si>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</si>
  <si>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</si>
  <si>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</si>
  <si>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</si>
  <si>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</si>
  <si>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</si>
  <si>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</si>
  <si>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</si>
  <si>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</si>
  <si>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</si>
  <si>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</si>
  <si>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</si>
  <si>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</si>
  <si>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</si>
  <si>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</si>
  <si>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</si>
  <si>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</si>
  <si>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</si>
  <si>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</si>
  <si>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</si>
  <si>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</si>
  <si>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</si>
  <si>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</si>
  <si>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</si>
  <si>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</si>
  <si>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</si>
  <si>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</si>
  <si>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</si>
  <si>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</si>
  <si>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</si>
  <si>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</si>
  <si>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</si>
  <si>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</si>
  <si>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</si>
  <si>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</si>
  <si>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</si>
  <si>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</si>
  <si>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</si>
  <si>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</si>
  <si>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</si>
  <si>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</si>
  <si>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</si>
  <si>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</si>
  <si>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</si>
  <si>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</si>
  <si>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</si>
  <si>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</si>
  <si>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</si>
  <si>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</si>
  <si>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</si>
  <si>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</si>
  <si>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</si>
  <si>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</si>
  <si>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</si>
  <si>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</si>
  <si>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</si>
  <si>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</si>
  <si>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</si>
  <si>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</si>
  <si>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</si>
  <si>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</si>
  <si>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</si>
  <si>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</si>
  <si>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</si>
  <si>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</si>
  <si>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</si>
  <si>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</si>
  <si>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</si>
  <si>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</si>
  <si>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</si>
  <si>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</si>
  <si>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</si>
  <si>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</si>
  <si>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</si>
  <si>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</si>
  <si>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</si>
  <si>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</si>
  <si>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</si>
  <si>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</si>
  <si>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</si>
  <si>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</si>
  <si>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</si>
  <si>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</si>
  <si>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</si>
  <si>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</si>
  <si>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</si>
  <si>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</si>
  <si>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</si>
  <si>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</si>
  <si>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</si>
  <si>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</si>
  <si>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</si>
  <si>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</si>
  <si>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</si>
  <si>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</si>
  <si>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</si>
  <si>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</si>
  <si>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</si>
  <si>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</si>
  <si>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</si>
  <si>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</si>
  <si>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</si>
  <si>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</si>
  <si>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</si>
  <si>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</si>
  <si>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</si>
  <si>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</si>
  <si>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</si>
  <si>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</si>
  <si>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</si>
  <si>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</si>
  <si>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</si>
  <si>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</si>
  <si>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</si>
  <si>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</si>
  <si>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</si>
  <si>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</si>
  <si>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</si>
  <si>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</si>
  <si>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</si>
  <si>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</si>
  <si>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</si>
  <si>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</si>
  <si>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</si>
  <si>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</si>
  <si>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</si>
  <si>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</si>
  <si>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</si>
  <si>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</si>
  <si>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</si>
  <si>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</si>
  <si>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</si>
  <si>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</si>
  <si>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</si>
  <si>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</si>
  <si>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</si>
  <si>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</si>
  <si>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</si>
  <si>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</si>
  <si>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</si>
  <si>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</si>
  <si>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</si>
  <si>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</si>
  <si>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</si>
  <si>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</si>
  <si>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</si>
  <si>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</si>
  <si>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</si>
  <si>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</si>
  <si>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</si>
  <si>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</si>
  <si>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</si>
  <si>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</si>
  <si>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</si>
  <si>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</si>
  <si>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</si>
  <si>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</si>
  <si>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</si>
  <si>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</si>
  <si>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</si>
  <si>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</si>
  <si>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</si>
  <si>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</si>
  <si>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</si>
  <si>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</si>
  <si>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</si>
  <si>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</si>
  <si>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</si>
  <si>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</si>
  <si>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</si>
  <si>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</si>
  <si>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</si>
  <si>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</si>
  <si>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</si>
  <si>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</si>
  <si>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</si>
  <si>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</si>
  <si>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</si>
  <si>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</si>
  <si>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</si>
  <si>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</si>
  <si>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</si>
  <si>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</si>
  <si>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</si>
  <si>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</si>
  <si>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</si>
  <si>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</si>
  <si>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</si>
  <si>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</si>
  <si>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</si>
  <si>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</si>
  <si>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</si>
  <si>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</si>
  <si>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</si>
  <si>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</si>
  <si>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</si>
  <si>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</si>
  <si>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</si>
  <si>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</si>
  <si>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</si>
  <si>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</si>
  <si>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</si>
  <si>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</si>
  <si>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</si>
  <si>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</si>
  <si>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</si>
  <si>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</si>
  <si>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</si>
  <si>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</si>
  <si>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</si>
  <si>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</si>
  <si>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</si>
  <si>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</si>
  <si>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</si>
  <si>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</si>
  <si>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</si>
  <si>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</si>
  <si>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</si>
  <si>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</si>
  <si>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</si>
  <si>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</si>
  <si>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</si>
  <si>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</si>
  <si>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</si>
  <si>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</si>
  <si>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</si>
  <si>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</si>
  <si>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</si>
  <si>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</si>
  <si>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</si>
  <si>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</si>
  <si>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</si>
  <si>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</si>
  <si>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</si>
  <si>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</si>
  <si>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</si>
  <si>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</si>
  <si>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</si>
  <si>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</si>
  <si>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</si>
  <si>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</si>
  <si>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</si>
  <si>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</si>
  <si>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</si>
  <si>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</si>
  <si>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</si>
  <si>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</si>
  <si>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</si>
  <si>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</si>
  <si>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</si>
  <si>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</si>
  <si>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</si>
  <si>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</si>
  <si>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</si>
  <si>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</si>
  <si>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</si>
  <si>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</si>
  <si>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</si>
  <si>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</si>
  <si>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</si>
  <si>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</si>
  <si>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</si>
  <si>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</si>
  <si>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</si>
  <si>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</si>
  <si>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</si>
  <si>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</si>
  <si>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</si>
  <si>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</si>
  <si>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</si>
  <si>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</si>
  <si>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</si>
  <si>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</si>
  <si>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</si>
  <si>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</si>
  <si>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</si>
  <si>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</si>
  <si>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</si>
  <si>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</si>
  <si>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</si>
  <si>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</si>
  <si>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</si>
  <si>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</si>
  <si>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</si>
  <si>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</si>
  <si>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</si>
  <si>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</si>
  <si>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</si>
  <si>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</si>
  <si>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</si>
  <si>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</si>
  <si>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</si>
  <si>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</si>
  <si>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</si>
  <si>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</si>
  <si>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</si>
  <si>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</si>
  <si>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</si>
  <si>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</si>
  <si>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</si>
  <si>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</si>
  <si>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</si>
  <si>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</si>
  <si>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</si>
  <si>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</si>
  <si>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</si>
  <si>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</si>
  <si>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</si>
  <si>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</si>
  <si>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</si>
  <si>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</si>
  <si>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</si>
  <si>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</si>
  <si>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</si>
  <si>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</si>
  <si>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</si>
  <si>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</si>
  <si>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</si>
  <si>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</si>
  <si>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</si>
  <si>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</si>
  <si>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</si>
  <si>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</si>
  <si>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</si>
  <si>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</si>
  <si>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</si>
  <si>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</si>
  <si>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</si>
  <si>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</si>
  <si>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</si>
  <si>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</si>
  <si>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</si>
  <si>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</si>
  <si>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</si>
  <si>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</si>
  <si>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</si>
  <si>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</si>
  <si>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</si>
  <si>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</si>
  <si>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</si>
  <si>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</si>
  <si>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</si>
  <si>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</si>
  <si>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</si>
  <si>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</si>
  <si>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</si>
  <si>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</si>
  <si>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</si>
  <si>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</si>
  <si>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</si>
  <si>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</si>
  <si>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</si>
  <si>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</si>
  <si>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</si>
  <si>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</si>
  <si>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</si>
  <si>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</si>
  <si>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</si>
  <si>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</si>
  <si>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</si>
  <si>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</si>
  <si>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</si>
  <si>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</si>
  <si>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</si>
  <si>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</si>
  <si>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</si>
  <si>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</si>
  <si>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</si>
  <si>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</si>
  <si>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</si>
  <si>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</si>
  <si>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</si>
  <si>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</si>
  <si>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</si>
  <si>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</si>
  <si>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</si>
  <si>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</si>
  <si>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</si>
  <si>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</si>
  <si>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</si>
  <si>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</si>
  <si>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</si>
  <si>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</si>
  <si>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</si>
  <si>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</si>
  <si>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</si>
  <si>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</si>
  <si>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</si>
  <si>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</si>
  <si>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</si>
  <si>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</si>
  <si>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</si>
  <si>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</si>
  <si>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</si>
  <si>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</si>
  <si>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</si>
  <si>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</si>
  <si>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</si>
  <si>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</si>
  <si>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</si>
  <si>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</si>
  <si>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</si>
  <si>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</si>
  <si>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</si>
  <si>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</si>
  <si>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</si>
  <si>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</si>
  <si>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</si>
  <si>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</si>
  <si>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</si>
  <si>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</si>
  <si>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</si>
  <si>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</si>
  <si>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</si>
  <si>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</si>
  <si>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</si>
  <si>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</si>
  <si>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</si>
  <si>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</si>
  <si>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</si>
  <si>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</si>
  <si>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</si>
  <si>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</si>
  <si>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</si>
  <si>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</si>
  <si>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</si>
  <si>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</si>
  <si>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</si>
  <si>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</si>
  <si>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</si>
  <si>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</si>
  <si>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</si>
  <si>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</si>
  <si>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</si>
  <si>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</si>
  <si>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</si>
  <si>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</si>
  <si>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</si>
  <si>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</si>
  <si>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</si>
  <si>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</si>
  <si>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</si>
  <si>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</si>
  <si>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</si>
  <si>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</si>
  <si>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</si>
  <si>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</si>
  <si>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</si>
  <si>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</si>
  <si>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</si>
  <si>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</si>
  <si>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</si>
  <si>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</si>
  <si>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</si>
  <si>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</si>
  <si>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</si>
  <si>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</si>
  <si>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</si>
  <si>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</si>
  <si>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</si>
  <si>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</si>
  <si>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</si>
  <si>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</si>
  <si>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</si>
  <si>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</si>
  <si>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</si>
  <si>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</si>
  <si>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</si>
  <si>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</si>
  <si>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</si>
  <si>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</si>
  <si>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</si>
  <si>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</si>
  <si>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</si>
  <si>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</si>
  <si>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</si>
  <si>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</si>
  <si>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</si>
  <si>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</si>
  <si>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</si>
  <si>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</si>
  <si>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</si>
  <si>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</si>
  <si>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</si>
  <si>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</si>
  <si>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</si>
  <si>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</si>
  <si>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</si>
  <si>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</si>
  <si>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</si>
  <si>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</si>
  <si>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</si>
  <si>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</si>
  <si>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</si>
  <si>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</si>
  <si>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</si>
  <si>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</si>
  <si>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</si>
  <si>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</si>
  <si>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</si>
  <si>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</si>
  <si>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</si>
  <si>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</si>
  <si>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</si>
  <si>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</si>
  <si>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</si>
  <si>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</si>
  <si>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</si>
  <si>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</si>
  <si>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</si>
  <si>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</si>
  <si>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</si>
  <si>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</si>
  <si>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</si>
  <si>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</si>
  <si>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</si>
  <si>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</si>
  <si>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</si>
  <si>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</si>
  <si>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</si>
  <si>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</si>
  <si>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</si>
  <si>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</si>
  <si>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</si>
  <si>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</si>
  <si>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</si>
  <si>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</si>
  <si>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</si>
  <si>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</si>
  <si>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</si>
  <si>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</si>
  <si>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</si>
  <si>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</si>
  <si>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</si>
  <si>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</si>
  <si>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</si>
  <si>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</si>
  <si>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</si>
  <si>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</si>
  <si>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</si>
  <si>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</si>
  <si>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</si>
  <si>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</si>
  <si>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</si>
  <si>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</si>
  <si>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</si>
  <si>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</si>
  <si>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</si>
  <si>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</si>
  <si>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</si>
  <si>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</si>
  <si>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</si>
  <si>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</si>
  <si>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</si>
  <si>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</si>
  <si>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</si>
  <si>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</si>
  <si>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</si>
  <si>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</si>
  <si>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</si>
  <si>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</si>
  <si>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</si>
  <si>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</si>
  <si>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</si>
  <si>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</si>
  <si>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</si>
  <si>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</si>
  <si>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</si>
  <si>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</si>
  <si>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</si>
  <si>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</si>
  <si>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</si>
  <si>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</si>
  <si>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</si>
  <si>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</si>
  <si>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</si>
  <si>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</si>
  <si>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</si>
  <si>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</si>
  <si>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</si>
  <si>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</si>
  <si>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</si>
  <si>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</si>
  <si>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</si>
  <si>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</si>
  <si>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</si>
  <si>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</si>
  <si>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</si>
  <si>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</si>
  <si>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</si>
  <si>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</si>
  <si>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</si>
  <si>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</si>
  <si>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</si>
  <si>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</si>
  <si>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</si>
  <si>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</si>
  <si>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</si>
  <si>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</si>
  <si>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</si>
  <si>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</si>
  <si>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</si>
  <si>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</si>
  <si>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</si>
  <si>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</si>
  <si>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</si>
  <si>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</si>
  <si>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</si>
  <si>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</si>
  <si>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</si>
  <si>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</si>
  <si>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</si>
  <si>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</si>
  <si>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</si>
  <si>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</si>
  <si>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</si>
  <si>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</si>
  <si>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</si>
  <si>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</si>
  <si>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</si>
  <si>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</si>
  <si>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</si>
  <si>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</si>
  <si>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</si>
  <si>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</si>
  <si>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</si>
  <si>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</si>
  <si>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</si>
  <si>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</si>
  <si>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</si>
  <si>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</si>
  <si>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</si>
  <si>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</si>
  <si>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</si>
  <si>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</si>
  <si>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</si>
  <si>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</si>
  <si>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</si>
  <si>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</si>
  <si>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</si>
  <si>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</si>
  <si>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</si>
  <si>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</si>
  <si>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</si>
  <si>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</si>
  <si>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</si>
  <si>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</si>
  <si>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</si>
  <si>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</si>
  <si>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</si>
  <si>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</si>
  <si>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</si>
  <si>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</si>
  <si>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</si>
  <si>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</si>
  <si>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</si>
  <si>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</si>
  <si>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</si>
  <si>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</si>
  <si>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</si>
  <si>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</si>
  <si>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</si>
  <si>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</si>
  <si>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</si>
  <si>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</si>
  <si>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</si>
  <si>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</si>
  <si>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</si>
  <si>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</si>
  <si>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</si>
  <si>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</si>
  <si>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</si>
  <si>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</si>
  <si>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</si>
  <si>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</si>
  <si>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</si>
  <si>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</si>
  <si>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</si>
  <si>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</si>
  <si>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</si>
  <si>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</si>
  <si>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</si>
  <si>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</si>
  <si>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</si>
  <si>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</si>
  <si>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</si>
  <si>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</si>
  <si>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</si>
  <si>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</si>
  <si>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</si>
  <si>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</si>
  <si>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</si>
  <si>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</si>
  <si>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</si>
  <si>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</si>
  <si>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</si>
  <si>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</si>
  <si>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</si>
  <si>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</si>
  <si>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</si>
  <si>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</si>
  <si>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</si>
  <si>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</si>
  <si>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</si>
  <si>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</si>
  <si>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</si>
  <si>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</si>
  <si>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</si>
  <si>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</si>
  <si>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</si>
  <si>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</si>
  <si>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</si>
  <si>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</si>
  <si>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</si>
  <si>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</si>
  <si>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</si>
  <si>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</si>
  <si>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</si>
  <si>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</si>
  <si>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</si>
  <si>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</si>
  <si>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</si>
  <si>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</si>
  <si>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</si>
  <si>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</si>
  <si>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</si>
  <si>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</si>
  <si>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</si>
  <si>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</si>
  <si>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</si>
  <si>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</si>
  <si>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</si>
  <si>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</si>
  <si>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</si>
  <si>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</si>
  <si>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</si>
  <si>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</si>
  <si>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</si>
  <si>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</si>
  <si>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</si>
  <si>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</si>
  <si>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</si>
  <si>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</si>
  <si>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</si>
  <si>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</si>
  <si>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</si>
  <si>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</si>
  <si>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</si>
  <si>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</si>
  <si>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</si>
  <si>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</si>
  <si>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</si>
  <si>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</si>
  <si>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</si>
  <si>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</si>
  <si>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</si>
  <si>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</si>
  <si>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</si>
  <si>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</si>
  <si>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</si>
  <si>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</si>
  <si>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</si>
  <si>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</si>
  <si>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</si>
  <si>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</si>
  <si>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</si>
  <si>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</si>
  <si>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</si>
  <si>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</si>
  <si>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</si>
  <si>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</si>
  <si>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</si>
  <si>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</si>
  <si>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</si>
  <si>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</si>
  <si>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</si>
  <si>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</si>
  <si>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</si>
  <si>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</si>
  <si>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</si>
  <si>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</si>
  <si>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</si>
  <si>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</si>
  <si>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</si>
  <si>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</si>
  <si>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</si>
  <si>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</si>
  <si>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</si>
  <si>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</si>
  <si>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</si>
  <si>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</si>
  <si>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</si>
  <si>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</si>
  <si>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</si>
  <si>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</si>
  <si>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</si>
  <si>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</si>
  <si>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</si>
  <si>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</si>
  <si>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</si>
  <si>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</si>
  <si>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</si>
  <si>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</si>
  <si>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</si>
  <si>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</si>
  <si>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</si>
  <si>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</si>
  <si>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</si>
  <si>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</si>
  <si>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</si>
  <si>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</si>
  <si>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</si>
  <si>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</si>
  <si>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</si>
  <si>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</si>
  <si>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</si>
  <si>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</si>
  <si>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</si>
  <si>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</si>
  <si>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</si>
  <si>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</si>
  <si>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</si>
  <si>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</si>
  <si>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</si>
  <si>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</si>
  <si>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</si>
  <si>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</si>
  <si>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</si>
  <si>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</si>
  <si>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</si>
  <si>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</si>
  <si>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</si>
  <si>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</si>
  <si>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</si>
  <si>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</si>
  <si>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</si>
  <si>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</si>
  <si>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</si>
  <si>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</si>
  <si>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</si>
  <si>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</si>
  <si>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</si>
  <si>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</si>
  <si>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</si>
  <si>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</si>
  <si>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</si>
  <si>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</si>
  <si>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</si>
  <si>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</si>
  <si>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</si>
  <si>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</si>
  <si>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</si>
  <si>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</si>
  <si>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</si>
  <si>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</si>
  <si>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</si>
  <si>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</si>
  <si>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</si>
  <si>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</si>
  <si>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</si>
  <si>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PCM-20251122-00000912</t>
  </si>
  <si>
    <t>ETA 40min</t>
  </si>
  <si>
    <t>PCM-20251122-00000788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</si>
  <si>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</si>
  <si>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</si>
  <si>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</si>
  <si>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</si>
  <si>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</si>
  <si>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</si>
  <si>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</si>
  <si>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</si>
  <si>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</si>
  <si>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</si>
  <si>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</si>
  <si>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</si>
  <si>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</si>
  <si>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</si>
  <si>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</si>
  <si>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</si>
  <si>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</si>
  <si>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</si>
  <si>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</si>
  <si>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</si>
  <si>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</si>
  <si>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</si>
  <si>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</si>
  <si>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</si>
  <si>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</si>
  <si>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</si>
  <si>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</si>
  <si>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</si>
  <si>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</si>
  <si>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</si>
  <si>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</si>
  <si>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</si>
  <si>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</si>
  <si>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</si>
  <si>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</si>
  <si>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</si>
  <si>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</si>
  <si>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</si>
  <si>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</si>
  <si>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</si>
  <si>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</si>
  <si>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</si>
  <si>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</si>
  <si>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</si>
  <si>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</si>
  <si>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</si>
  <si>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</si>
  <si>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</si>
  <si>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</si>
  <si>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</si>
  <si>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</si>
  <si>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</si>
  <si>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</si>
  <si>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</si>
  <si>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</si>
  <si>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</si>
  <si>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</si>
  <si>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</si>
  <si>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</si>
  <si>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</si>
  <si>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</si>
  <si>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</si>
  <si>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</si>
  <si>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</si>
  <si>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</si>
  <si>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</si>
  <si>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</si>
  <si>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</si>
  <si>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</si>
  <si>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</si>
  <si>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</si>
  <si>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</si>
  <si>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</si>
  <si>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</si>
  <si>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</si>
  <si>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</si>
  <si>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</si>
  <si>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</si>
  <si>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</si>
  <si>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</si>
  <si>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</si>
  <si>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</si>
  <si>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</si>
  <si>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TT-20251122-00920</t>
  </si>
  <si>
    <t xml:space="preserve">EM team at site </t>
  </si>
  <si>
    <t xml:space="preserve"> PCM-20250215-00000830 </t>
  </si>
  <si>
    <t>LTE site still down and  site located in aramco area access issue need special permission</t>
  </si>
  <si>
    <t>PCM-20251122-00000774</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</si>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</sst>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7" totalsRowShown="0" headerRowDxfId="64" dataDxfId="63" headerRowBorderDxfId="61" tableBorderDxfId="62">
  <autoFilter ref="A1:L9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F12" sqref="F12"/>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320.67045601851714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0.13744675926136551</v>
      </c>
      <c r="H3" s="143">
        <v>45983.577280092592</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15878</v>
      </c>
      <c r="E4" s="63" t="s">
        <v>39021</v>
      </c>
      <c r="F4" s="150">
        <v>45983.582071759258</v>
      </c>
      <c r="G4" s="149">
        <f ca="1">IFERROR(NOW()-F4,"-")</f>
        <v>3.6810185185458977E-2</v>
      </c>
      <c r="H4" s="143">
        <v>45983.577199074076</v>
      </c>
      <c r="I4" s="141" t="str">
        <f>IFERROR(VLOOKUP(D4,DB!A:F,6,0),"")</f>
        <v>Generator-SG</v>
      </c>
      <c r="J4" s="141" t="str">
        <f>IFERROR(VLOOKUP(D4,DB!A:G,7,0),"")</f>
        <v>Vandalized</v>
      </c>
      <c r="K4" s="145" t="s">
        <v>39026</v>
      </c>
      <c r="L4" s="146" t="str">
        <f>IFERROR(VLOOKUP(D4,DB!A:I,9,0),"")</f>
        <v>Latis</v>
      </c>
    </row>
    <row r="5" spans="1:15" ht="15" customHeight="1">
      <c r="A5" s="151" t="s">
        <v>39027</v>
      </c>
      <c r="B5" s="141" t="str">
        <f>IFERROR(VLOOKUP(D5,DB!A:K,11,0),"")</f>
        <v>R1</v>
      </c>
      <c r="C5" s="141">
        <v>4</v>
      </c>
      <c r="D5" s="133" t="s">
        <v>9278</v>
      </c>
      <c r="E5" s="63" t="s">
        <v>39021</v>
      </c>
      <c r="F5" s="150">
        <v>45983.582071759258</v>
      </c>
      <c r="G5" s="149">
        <f ca="1">IFERROR(NOW()-F5,"-")</f>
        <v>3.6810185185458977E-2</v>
      </c>
      <c r="H5" s="143">
        <v>45983.525208333333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45983.618881944443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45983.618881944443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45983.618881944443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45983.618881944443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45983.618881944443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45983.618881944443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45983.618881944443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45983.618881944443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45983.618881944443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45983.618881944443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45983.618881944443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45983.618881944443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45983.618881944443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45983.618881944443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45983.618881944443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45983.618881944443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45983.618881944443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45983.618881944443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45983.618881944443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45983.618881944443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45983.618881944443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45983.618881944443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45983.618881944443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45983.618881944443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45983.618881944443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45983.618881944443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45983.618881944443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45983.618881944443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45983.618881944443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45983.618881944443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45983.618881944443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45983.618881944443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45983.618881944443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45983.618881944443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45983.618881944443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45983.618881944443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45983.618881944443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45983.618881944443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45983.618881944443</v>
      </c>
      <c r="H44" s="143"/>
      <c r="I44" s="141" t="str">
        <f>IFERROR(VLOOKUP(D44,DB!A:F,6,0),"")</f>
        <v/>
      </c>
      <c r="J44" s="141" t="str">
        <f>IFERROR(VLOOKUP(D44,DB!A:G,7,0),"")</f>
        <v/>
      </c>
      <c r="K44" s="145"/>
      <c r="L44" s="146" t="str">
        <f>IFERROR(VLOOKUP(D44,DB!A:I,9,0),"")</f>
        <v/>
      </c>
    </row>
    <row r="45" spans="1:12" ht="15" customHeight="1">
      <c r="A45" s="147"/>
      <c r="B45" s="134" t="str">
        <f>IFERROR(VLOOKUP(D45,DB!A:K,11,0),"")</f>
        <v/>
      </c>
      <c r="C45" s="134"/>
      <c r="D45" s="148"/>
      <c r="E45" s="135"/>
      <c r="F45" s="136"/>
      <c r="G45" s="137">
        <f ca="1">IFERROR(NOW()-F45,"-")</f>
        <v>45983.618881944443</v>
      </c>
      <c r="H45" s="136"/>
      <c r="I45" s="134" t="str">
        <f>IFERROR(VLOOKUP(D45,DB!A:F,6,0),"")</f>
        <v/>
      </c>
      <c r="J45" s="134" t="str">
        <f>IFERROR(VLOOKUP(D45,DB!A:G,7,0),"")</f>
        <v/>
      </c>
      <c r="K45" s="138"/>
      <c r="L45" s="139" t="str">
        <f>IFERROR(VLOOKUP(D45,DB!A:I,9,0),"")</f>
        <v/>
      </c>
    </row>
  </sheetData>
  <customSheetViews>
    <customSheetView guid="{F6042A99-DD27-4453-835D-0834D95730CC}" filter="1" showAutoFilter="1">
      <pageMargins left="0" right="0" top="0" bottom="0" header="0" footer="0"/>
      <autoFilter ref="B1:M1" xr:uid="{5A41636C-73C1-4AAC-9B14-F3ECAEDA0F58}"/>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158.6190442129664</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45983.618882175928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45983.618882175928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45983.618882175928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45983.618882175928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45983.618882175928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45983.618882175928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45983.618882175928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45983.618882175928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45983.618882175928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45983.618882175928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45983.618882175928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45983.618882175928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45983.618882175928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45983.618882175928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45983.618882175928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45983.618882175928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45983.618882175928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45983.618882175928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45983.618882175928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45983.618882175928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45983.618882175928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45983.618882175928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45983.618882175928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45983.618882175928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45983.618882175928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45983.618882175928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45983.618882175928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45983.618882175928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45983.618882175928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45983.618882175928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45983.618882175928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45983.618882175928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45983.618882175928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45983.618882175928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45983.618882175928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45983.618882175928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45983.618882175928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45983.618882175928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45983.618882175928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45983.618882175928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45983.618882175928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45983.618882175928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45983.618882175928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45983.618882175928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45983.618882175928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45983.618882175928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45983.618882175928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45983.618882175928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45983.618882175928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45983.618882175928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45983.618882175928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45983.618882175928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45983.618882175928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45983.618882175928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45983.618882175928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45983.618882175928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45983.618882175928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45983.618882175928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45983.618882175928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45983.618882175928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45983.618882175928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45983.618882175928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45983.618882175928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45983.618882175928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45983.618882175928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45983.618882175928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45983.618882175928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45983.618882175928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45983.618882175928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45983.618882175928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45983.618882175928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45983.618882175928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45983.618882175928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45983.618882175928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45983.618882175928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45983.618882175928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45983.618882175928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45983.618882175928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45983.618882175928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45983.618882175928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45983.618882175928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45983.618882175928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45983.618882175928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45983.618882175928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45983.618882175928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45983.618882175928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45983.618882175928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45983.618882175928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45983.618882175928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45983.618882175928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45983.618882175928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45983.618882175928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45983.618882175928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45983.618882175928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45983.618882175928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45983.618882175928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45983.618882175928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45983.618882175928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45983.618882175928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45983.618882175928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45983.618882175928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45983.618882175928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45983.618882175928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45983.618882175928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45983.618882175928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45983.618882175928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45983.618882175928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45983.618882175928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45983.618882175928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45983.618882175928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45983.618882175928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45983.618882175928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45983.618882175928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45983.618882175928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45983.618882175928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45983.618882175928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45983.618882175928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45983.618882175928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45983.618882175928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45983.618882175928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45983.618882175928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45983.618882175928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45983.618882175928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45983.618882175928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45983.618882175928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45983.618882175928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45983.618882175928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45983.618882175928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45983.618882175928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45983.618882175928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45983.618882175928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45983.618882175928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45983.618882175928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45983.618882175928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45983.618882175928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45983.618882175928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45983.618882175928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45983.618882175928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45983.618882175928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45983.618882175928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45983.618882175928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45983.618882175928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45983.618882175928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45983.618882175928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45983.618882175928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45983.618882175928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45983.618882175928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45983.618882175928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45983.618882175928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45983.618882175928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45983.618882175928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45983.618882175928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45983.618882175928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45983.618882175928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45983.618882175928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45983.618882175928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7"/>
  <sheetViews>
    <sheetView workbookViewId="0">
      <selection activeCell="I15" sqref="I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22176</v>
      </c>
      <c r="E2" s="18"/>
      <c r="F2" s="20"/>
      <c r="G2" s="21">
        <f t="shared" ref="G2:G56" ca="1" si="0">IFERROR(NOW()-F2,"-")</f>
        <v>45983.618882175928</v>
      </c>
      <c r="H2" s="22">
        <v>45983.584560185183</v>
      </c>
      <c r="I2" s="19" t="str">
        <f>IFERROR(VLOOKUP(D2,DB!A:F,6,0),"")</f>
        <v>SCECO</v>
      </c>
      <c r="J2" s="18" t="str">
        <f>IFERROR(VLOOKUP(D2,DB!A:G,7,0),"")</f>
        <v>Good+No BB Design</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45983.618882175928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45983.618882175928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45983.618882175928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45983.618882175928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45983.618882175928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45983.618882175928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45983.618882175928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45983.618882175928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45983.618882175928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45983.618882175928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45983.618882175928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95"/>
      <c r="F14" s="20"/>
      <c r="G14" s="21">
        <f t="shared" ca="1" si="0"/>
        <v>45983.618882175928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45983.618882175928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45983.618882175928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45983.618882175928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45983.618882175928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45983.618882175928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45983.618882175928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45983.618882175928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45983.618882175928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45983.618882175928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45983.618882175928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45983.618882175928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45983.618882175928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45983.618882175928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45983.618882175928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45983.618882175928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45983.618882175928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45983.618882175928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45983.618882175928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45983.618882175928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45983.618882175928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45983.618882175928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45983.618882175928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45983.618882175928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45983.618882175928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45983.618882175928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45983.618882175928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45983.618882175928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45983.618882175928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45983.618882175928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45983.618882175928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45983.618882175928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45983.618882175928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45983.618882175928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45983.618882175928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45983.618882175928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45983.618882175928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45983.618882175928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45983.618882175928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45983.618882175928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45983.618882175928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45983.618882175928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0"/>
        <v>45983.618882175928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ref="G57:G120" ca="1" si="1">IFERROR(NOW()-F57,"-")</f>
        <v>45983.618882175928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45983.618882175928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45983.618882175928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45983.618882175928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45983.618882175928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45983.618882175928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45983.618882175928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45983.618882175928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45983.618882175928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45983.618882175928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45983.618882175928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45983.618882175928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45983.618882175928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45983.618882175928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45983.618882175928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45983.618882175928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45983.618882175928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45983.618882175928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45983.618882175928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45983.618882175928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45983.618882175928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45983.618882175928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45983.618882175928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45983.618882175928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45983.618882175928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45983.618882175928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45983.618882175928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45983.618882175928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45983.618882175928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45983.618882175928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45983.618882175928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45983.618882175928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45983.618882175928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45983.618882175928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45983.618882175928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45983.618882175928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45983.618882175928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45983.618882175928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45983.618882175928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45983.618882175928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45983.618882175928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45983.618882175928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45983.618882175928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45983.618882175928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45983.618882175928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45983.618882175928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45983.618882175928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45983.618882175928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45983.618882175928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45983.618882175928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45983.618882175928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45983.618882175928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45983.618882175928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45983.618882175928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45983.618882175928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45983.618882175928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45983.618882175928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45983.618882175928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45983.618882175928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45983.618882175928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45983.618882175928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45983.618882175928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45983.618882175928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1"/>
        <v>45983.618882175928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ref="G121:G184" ca="1" si="2">IFERROR(NOW()-F121,"-")</f>
        <v>45983.618882175928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45983.618882175928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45983.618882175928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45983.618882175928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45983.618882175928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45983.618882175928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45983.618882175928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45983.618882175928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45983.618882175928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45983.618882175928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45983.618882175928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45983.618882175928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45983.618882175928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45983.618882175928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45983.618882175928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45983.618882175928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45983.618882175928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45983.618882175928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45983.618882175928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45983.618882175928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45983.618882175928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45983.618882175928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45983.618882175928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45983.618882175928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45983.618882175928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45983.618882175928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45983.618882175928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45983.618882175928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45983.618882175928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45983.618882175928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45983.618882175928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45983.618882175928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45983.618882175928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45983.618882175928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45983.618882175928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45983.618882175928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45983.618882175928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45983.618882175928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45983.618882175928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45983.618882175928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45983.618882175928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45983.618882175928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45983.618882175928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45983.618882175928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45983.618882175928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45983.618882175928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45983.618882175928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45983.618882175928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45983.618882175928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45983.618882175928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45983.618882175928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45983.618882175928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45983.618882175928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45983.618882175928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45983.618882175928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45983.618882175928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45983.618882175928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45983.618882175928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45983.618882175928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45983.618882175928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45983.618882175928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45983.618882175928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45983.618882175928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2"/>
        <v>45983.618882175928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ref="G185:G248" ca="1" si="3">IFERROR(NOW()-F185,"-")</f>
        <v>45983.618882175928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45983.618882175928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45983.618882175928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45983.618882175928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45983.618882175928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45983.618882175928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45983.618882175928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45983.618882175928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45983.618882175928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45983.618882175928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45983.618882175928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45983.618882175928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45983.618882175928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45983.618882175928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45983.618882175928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45983.618882175928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45983.618882175928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45983.618882175928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45983.618882175928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45983.618882175928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45983.618882175928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45983.618882175928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45983.618882175928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45983.618882175928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45983.618882175928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45983.618882175928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45983.618882175928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45983.618882175928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45983.618882175928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45983.618882175928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45983.618882175928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45983.618882175928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45983.618882175928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45983.618882175928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45983.618882175928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45983.618882175928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45983.618882175928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45983.618882175928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45983.618882175928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45983.618882175928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45983.618882175928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45983.618882175928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45983.618882175928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45983.618882175928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45983.618882175928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45983.618882175928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45983.618882175928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45983.618882175928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45983.618882175928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45983.618882175928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45983.618882175928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45983.618882175928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45983.618882175928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45983.618882175928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45983.618882175928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45983.618882175928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45983.618882175928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45983.618882175928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45983.618882175928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45983.618882175928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45983.618882175928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45983.618882175928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45983.618882175928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3"/>
        <v>45983.618882175928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ref="G249:G312" ca="1" si="4">IFERROR(NOW()-F249,"-")</f>
        <v>45983.618882175928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45983.618882175928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45983.618882175928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45983.618882175928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45983.618882175928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45983.618882175928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45983.618882175928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45983.618882175928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45983.618882175928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45983.618882175928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45983.618882175928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45983.618882175928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45983.618882175928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45983.618882175928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45983.618882175928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45983.618882175928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45983.618882175928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45983.618882175928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45983.618882175928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45983.618882175928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45983.618882175928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45983.618882175928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45983.618882175928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45983.618882175928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45983.618882175928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45983.618882175928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45983.618882175928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45983.618882175928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45983.618882175928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45983.618882175928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45983.618882175928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45983.618882175928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45983.618882175928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45983.618882175928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45983.618882175928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45983.618882175928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45983.618882175928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45983.618882175928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45983.618882175928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45983.618882175928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45983.618882175928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45983.618882175928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45983.618882175928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45983.618882175928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45983.618882175928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45983.618882175928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45983.618882175928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45983.618882175928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45983.618882175928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45983.618882175928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45983.618882175928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45983.618882175928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45983.618882175928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45983.618882175928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45983.618882175928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45983.618882175928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45983.618882175928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45983.618882175928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45983.618882175928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45983.618882175928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45983.618882175928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45983.618882175928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45983.618882175928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4"/>
        <v>45983.618882175928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ref="G313:G376" ca="1" si="5">IFERROR(NOW()-F313,"-")</f>
        <v>45983.618882175928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45983.618882175928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45983.618882175928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45983.618882175928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45983.618882175928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45983.618882175928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45983.618882175928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45983.618882175928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45983.618882175928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45983.618882175928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45983.618882175928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45983.618882175928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45983.618882175928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45983.618882175928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45983.618882175928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45983.618882175928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45983.618882175928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45983.618882175928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45983.618882175928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45983.618882175928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45983.618882175928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45983.618882175928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45983.618882175928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45983.618882175928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45983.618882175928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45983.618882175928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45983.618882175928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45983.618882175928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45983.618882175928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45983.618882175928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45983.618882175928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45983.618882175928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45983.618882175928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45983.618882175928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45983.618882175928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45983.618882175928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45983.618882175928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45983.618882175928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45983.618882175928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45983.618882175928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45983.618882175928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45983.618882175928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45983.618882175928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45983.618882175928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45983.618882175928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45983.618882175928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45983.618882175928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45983.618882175928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45983.618882175928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45983.618882175928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45983.618882175928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45983.618882175928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45983.618882175928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45983.618882175928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45983.618882175928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45983.618882175928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45983.618882175928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45983.618882175928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45983.618882175928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45983.618882175928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45983.618882175928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45983.618882175928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45983.618882175928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5"/>
        <v>45983.618882175928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ref="G377:G440" ca="1" si="6">IFERROR(NOW()-F377,"-")</f>
        <v>45983.618882175928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45983.618882175928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45983.618882175928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45983.618882175928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45983.618882175928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45983.618882175928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45983.618882175928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45983.618882175928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45983.618882175928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45983.618882175928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45983.618882175928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45983.618882175928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45983.618882175928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45983.618882175928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45983.618882175928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45983.618882175928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45983.618882175928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45983.618882175928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45983.618882175928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45983.618882175928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45983.618882175928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45983.618882175928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45983.618882175928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45983.618882175928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45983.618882175928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45983.618882175928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45983.618882175928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45983.618882175928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45983.618882175928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45983.618882175928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45983.618882175928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45983.618882175928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45983.618882175928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45983.618882175928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45983.618882175928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45983.618882175928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45983.618882175928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45983.618882175928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45983.618882175928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45983.618882175928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45983.618882175928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45983.618882175928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45983.618882175928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45983.618882175928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45983.618882175928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45983.618882175928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45983.618882175928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45983.618882175928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45983.618882175928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45983.618882175928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45983.618882175928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45983.618882175928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45983.618882175928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45983.618882175928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45983.618882175928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45983.618882175928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45983.618882175928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45983.618882175928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45983.618882175928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45983.618882175928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45983.618882175928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45983.618882175928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45983.618882175928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6"/>
        <v>45983.618882175928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ref="G441:G504" ca="1" si="7">IFERROR(NOW()-F441,"-")</f>
        <v>45983.618882175928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45983.618882175928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45983.618882175928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45983.618882175928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45983.618882175928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45983.618882175928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45983.618882175928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45983.618882175928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45983.618882175928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45983.618882175928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45983.618882175928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45983.618882175928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45983.618882175928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45983.618882175928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45983.618882175928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45983.618882175928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45983.618882175928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45983.618882175928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45983.618882175928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45983.618882175928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45983.618882175928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45983.618882175928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45983.618882175928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45983.618882175928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45983.618882175928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45983.618882175928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45983.618882175928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45983.618882175928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45983.618882175928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45983.618882175928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45983.618882175928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45983.618882175928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45983.618882175928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45983.618882175928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45983.618882175928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45983.618882175928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45983.618882175928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45983.618882175928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45983.618882175928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45983.618882175928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45983.618882175928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45983.618882175928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45983.618882175928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45983.618882175928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45983.618882175928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45983.618882175928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45983.618882175928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45983.618882175928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45983.618882175928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45983.618882175928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45983.618882175928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45983.618882175928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45983.618882175928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45983.618882175928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45983.618882175928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45983.618882175928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45983.618882175928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45983.618882175928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45983.618882175928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45983.618882175928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45983.618882175928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45983.618882175928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45983.618882175928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7"/>
        <v>45983.618882175928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ref="G505:G568" ca="1" si="8">IFERROR(NOW()-F505,"-")</f>
        <v>45983.618882175928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45983.618882175928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45983.618882175928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45983.618882175928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45983.618882175928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45983.618882175928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45983.618882175928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45983.618882175928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45983.618882175928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45983.618882175928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45983.618882175928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45983.618882175928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45983.618882175928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45983.618882175928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45983.618882175928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45983.618882175928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45983.618882175928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45983.618882175928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45983.618882175928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45983.618882175928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45983.618882175928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45983.618882175928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45983.618882175928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45983.618882175928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45983.618882175928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45983.618882175928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45983.618882175928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45983.618882175928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45983.618882175928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45983.618882175928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45983.618882175928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45983.618882175928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45983.618882175928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45983.618882175928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45983.618882175928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45983.618882175928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45983.618882175928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45983.618882175928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45983.618882175928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45983.618882175928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45983.618882175928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45983.618882175928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45983.618882175928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45983.618882175928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45983.618882175928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45983.618882175928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45983.618882175928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45983.618882175928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45983.618882175928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45983.618882175928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45983.618882175928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45983.618882175928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45983.618882175928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45983.618882175928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45983.618882175928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45983.618882175928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45983.618882175928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45983.618882175928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45983.618882175928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45983.618882175928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45983.618882175928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45983.618882175928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45983.618882175928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8"/>
        <v>45983.618882175928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ref="G569:G632" ca="1" si="9">IFERROR(NOW()-F569,"-")</f>
        <v>45983.618882175928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45983.618882175928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45983.618882175928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45983.618882175928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45983.618882175928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45983.618882175928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45983.618882175928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45983.618882175928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45983.618882175928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45983.618882175928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45983.618882175928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45983.618882175928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45983.618882175928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45983.618882175928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45983.618882175928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45983.618882175928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45983.618882175928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45983.618882175928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45983.618882175928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45983.618882175928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45983.618882175928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45983.618882175928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45983.618882175928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45983.618882175928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45983.618882175928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45983.618882175928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45983.618882175928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45983.618882175928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45983.618882175928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45983.618882175928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45983.618882175928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45983.618882175928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45983.618882175928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45983.618882175928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45983.618882175928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45983.618882175928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45983.618882175928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45983.618882175928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45983.618882175928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45983.618882175928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45983.618882175928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45983.618882175928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45983.618882175928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45983.618882175928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45983.618882175928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45983.618882175928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45983.618882175928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45983.618882175928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45983.618882175928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45983.618882175928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45983.618882175928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45983.618882175928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45983.618882175928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45983.618882175928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45983.618882175928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45983.618882175928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45983.618882175928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45983.618882175928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45983.618882175928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45983.618882175928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45983.618882175928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45983.618882175928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45983.618882175928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9"/>
        <v>45983.618882175928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ref="G633:G696" ca="1" si="10">IFERROR(NOW()-F633,"-")</f>
        <v>45983.618882175928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45983.618882175928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45983.618882175928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45983.618882175928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45983.618882175928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45983.618882175928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45983.618882175928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45983.618882175928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45983.618882175928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45983.618882175928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45983.618882175928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45983.618882175928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45983.618882175928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45983.618882175928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45983.618882175928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45983.618882175928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45983.618882175928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45983.618882175928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45983.618882175928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45983.618882175928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45983.618882175928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45983.618882175928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45983.618882175928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45983.618882175928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45983.618882175928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45983.618882175928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45983.618882175928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45983.618882175928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45983.618882175928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45983.618882175928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45983.618882175928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45983.618882175928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45983.618882175928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45983.618882175928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45983.618882175928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45983.618882175928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45983.618882175928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45983.618882175928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45983.618882175928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45983.618882175928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45983.618882175928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45983.618882175928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45983.618882175928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45983.618882175928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45983.618882175928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45983.618882175928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45983.618882175928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45983.618882175928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45983.618882175928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45983.618882175928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45983.618882175928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45983.618882175928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45983.618882175928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45983.618882175928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45983.618882175928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45983.618882175928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45983.618882175928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45983.618882175928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45983.618882175928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45983.618882175928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45983.618882175928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45983.618882175928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45983.618882175928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0"/>
        <v>45983.618882175928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ref="G697:G760" ca="1" si="11">IFERROR(NOW()-F697,"-")</f>
        <v>45983.618882175928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45983.618882175928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45983.618882175928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45983.618882175928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45983.618882175928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45983.618882175928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45983.618882175928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45983.618882175928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45983.618882175928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45983.618882175928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45983.618882175928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45983.618882175928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45983.618882175928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45983.618882175928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45983.618882175928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45983.618882175928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45983.618882175928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45983.618882175928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45983.618882175928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45983.618882175928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45983.618882175928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45983.618882175928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45983.618882175928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45983.618882175928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45983.618882175928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45983.618882175928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45983.618882175928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45983.618882175928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45983.618882175928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45983.618882175928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45983.618882175928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45983.618882175928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45983.618882175928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45983.618882175928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45983.618882175928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45983.618882175928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45983.618882175928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45983.618882175928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45983.618882175928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45983.618882175928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45983.618882175928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45983.618882175928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45983.618882175928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45983.618882175928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45983.618882175928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45983.618882175928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45983.618882175928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45983.618882175928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45983.618882175928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45983.618882175928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45983.618882175928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45983.618882175928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45983.618882175928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45983.618882175928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45983.618882175928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45983.618882175928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45983.618882175928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45983.618882175928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45983.618882175928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45983.618882175928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45983.618882175928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45983.618882175928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45983.618882175928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1"/>
        <v>45983.618882175928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ref="G761:G824" ca="1" si="12">IFERROR(NOW()-F761,"-")</f>
        <v>45983.618882175928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45983.618882175928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45983.618882175928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45983.618882175928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45983.618882175928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45983.618882175928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45983.618882175928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45983.618882175928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45983.618882175928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45983.618882175928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45983.618882175928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45983.618882175928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45983.618882175928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45983.618882175928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45983.618882175928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45983.618882175928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45983.618882175928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45983.618882175928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45983.618882175928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45983.618882175928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45983.618882175928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45983.618882175928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45983.618882175928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45983.618882175928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45983.618882175928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45983.618882175928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45983.618882175928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45983.618882175928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45983.618882175928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45983.618882175928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45983.618882175928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45983.618882175928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45983.618882175928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45983.618882175928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45983.618882175928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45983.618882175928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45983.618882175928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45983.618882175928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45983.618882175928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45983.618882175928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45983.618882175928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45983.618882175928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45983.618882175928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45983.618882175928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45983.618882175928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45983.618882175928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45983.618882175928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45983.618882175928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45983.618882175928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45983.618882175928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45983.618882175928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45983.618882175928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45983.618882175928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45983.618882175928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45983.618882175928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45983.618882175928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45983.618882175928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45983.618882175928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45983.618882175928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45983.618882175928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45983.618882175928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45983.618882175928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45983.618882175928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2"/>
        <v>45983.618882175928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ref="G825:G888" ca="1" si="13">IFERROR(NOW()-F825,"-")</f>
        <v>45983.618882175928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45983.618882175928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45983.618882175928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45983.618882175928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45983.618882175928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45983.618882175928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45983.618882175928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45983.618882175928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45983.618882175928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45983.618882175928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45983.618882175928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45983.618882175928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45983.618882175928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45983.618882175928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45983.618882175928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45983.618882175928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45983.618882175928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45983.618882175928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45983.618882175928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45983.618882175928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45983.618882175928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45983.618882175928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45983.618882175928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45983.618882175928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45983.618882175928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45983.618882175928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45983.618882175928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45983.618882175928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45983.618882175928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45983.618882175928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45983.618882175928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45983.618882175928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45983.618882175928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45983.618882175928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45983.618882175928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45983.618882175928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45983.618882175928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45983.618882175928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45983.618882175928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45983.618882175928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45983.618882175928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45983.618882175928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45983.618882175928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45983.618882175928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45983.618882175928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45983.618882175928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45983.618882175928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45983.618882175928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45983.618882175928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45983.618882175928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45983.618882175928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45983.618882175928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45983.618882175928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45983.618882175928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45983.618882175928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45983.618882175928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45983.618882175928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45983.618882175928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45983.618882175928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45983.618882175928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45983.618882175928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45983.618882175928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45983.618882175928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3"/>
        <v>45983.618882175928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ref="G889:G952" ca="1" si="14">IFERROR(NOW()-F889,"-")</f>
        <v>45983.618882175928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45983.618882175928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45983.618882175928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45983.618882175928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45983.618882175928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45983.618882175928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45983.618882175928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45983.618882175928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45983.618882175928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45983.618882175928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45983.618882175928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45983.618882175928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45983.618882175928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45983.618882175928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45983.618882175928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45983.618882175928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45983.618882175928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45983.618882175928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45983.618882175928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45983.618882175928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45983.618882175928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45983.618882175928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45983.618882175928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45983.618882175928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45983.618882175928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45983.618882175928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45983.618882175928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45983.618882175928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45983.618882175928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45983.618882175928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45983.618882175928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45983.618882175928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45983.618882175928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45983.618882175928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45983.618882175928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45983.618882175928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45983.618882175928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45983.618882175928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45983.618882175928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45983.618882175928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45983.618882175928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45983.618882175928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45983.618882175928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45983.618882175928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45983.618882175928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45983.618882175928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45983.618882175928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45983.618882175928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45983.618882175928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45983.618882175928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45983.618882175928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45983.618882175928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45983.618882175928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45983.618882175928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45983.618882175928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45983.618882175928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45983.618882175928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45983.618882175928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45983.618882175928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45983.618882175928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45983.618882175928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45983.618882175928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45983.618882175928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4"/>
        <v>45983.618882175928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ref="G953:G967" ca="1" si="15">IFERROR(NOW()-F953,"-")</f>
        <v>45983.618882175928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45983.618882175928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45983.618882175928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45983.618882175928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45983.618882175928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45983.618882175928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45983.618882175928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45983.618882175928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45983.618882175928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45983.618882175928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45983.618882175928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45983.618882175928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45983.618882175928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45983.618882175928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t="str">
        <f>IFERROR(VLOOKUP(#REF!,DB!#REF!,7,0),"")</f>
        <v/>
      </c>
      <c r="E967" s="18"/>
      <c r="F967" s="20"/>
      <c r="G967" s="21">
        <f t="shared" ca="1" si="15"/>
        <v>45983.618882175928</v>
      </c>
      <c r="H967" s="22"/>
      <c r="I967" s="19" t="str">
        <f>IFERROR(VLOOKUP(D967,DB!A:F,6,0),"")</f>
        <v/>
      </c>
      <c r="J967" s="18" t="str">
        <f>IFERROR(VLOOKUP(D967,DB!A:G,7,0),"")</f>
        <v/>
      </c>
      <c r="K967" s="45"/>
      <c r="L967" s="23" t="str">
        <f>IFERROR(VLOOKUP(D967,DB!A:I,9,0),"")</f>
        <v/>
      </c>
    </row>
  </sheetData>
  <dataValidations count="2">
    <dataValidation allowBlank="1" showInputMessage="1" showErrorMessage="1" sqref="E1" xr:uid="{5914219A-CB83-432D-936A-CC0CB6F3982A}"/>
    <dataValidation type="list" allowBlank="1" showInputMessage="1" showErrorMessage="1" sqref="E2:E9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280.13816458333167</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2</v>
      </c>
      <c r="D3" s="91" t="s">
        <v>36279</v>
      </c>
      <c r="E3" s="94" t="s">
        <v>39021</v>
      </c>
      <c r="F3" s="95">
        <v>45983.533668981479</v>
      </c>
      <c r="G3" s="96">
        <f t="shared" ref="G3:G8" ca="1" si="0">IFERROR(NOW()-F3,"")</f>
        <v>8.5212962963851169E-2</v>
      </c>
      <c r="H3" s="95">
        <v>45983.521863425929</v>
      </c>
      <c r="I3" s="113" t="str">
        <f>IFERROR(VLOOKUP(D3,DB!A:F,6,0),"")</f>
        <v>Generator-SG</v>
      </c>
      <c r="J3" s="113" t="str">
        <f>IFERROR(VLOOKUP(D3,DB!A:G,7,0),"")</f>
        <v>Weak</v>
      </c>
      <c r="K3" s="97" t="s">
        <v>39116</v>
      </c>
      <c r="L3" s="91" t="str">
        <f>IFERROR(VLOOKUP(D3,DB!A:I,9,0),"")</f>
        <v>Latis</v>
      </c>
    </row>
    <row r="4" spans="1:16" ht="15" customHeight="1">
      <c r="A4" s="113"/>
      <c r="B4" s="113" t="str">
        <f>IFERROR(VLOOKUP(D4,DB!A:K,11,0),"")</f>
        <v/>
      </c>
      <c r="C4" s="93"/>
      <c r="D4" s="91"/>
      <c r="E4" s="94"/>
      <c r="F4" s="95"/>
      <c r="G4" s="96">
        <f t="shared" ca="1" si="0"/>
        <v>45983.618881944443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45983.618881944443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45983.618881944443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45983.618882175928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45983.618882175928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2" ca="1" si="1">IFERROR(NOW()-F9,"")</f>
        <v>45983.618882175928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45983.618882175928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45983.618882175928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45983.618882175928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45983.618882175928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45983.618882175928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45983.618882175928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45983.618882175928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45983.618882175928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45983.618882175928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45983.618882175928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45983.618882175928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45983.618882175928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45983.618882175928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45983.618882175928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45983.618882175928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45983.618882175928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45983.618882175928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45983.618882175928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45983.618882175928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45983.618882175928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45983.618882175928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45983.618882175928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45983.618882175928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45983.618882175928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45983.618882175928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45983.618882175928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45983.618882175928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45983.618882175928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45983.618882175928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45983.618882175928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45983.618882175928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45983.618882175928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45983.618882175928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45983.618882175928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45983.618882175928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45983.618882175928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45983.618882175928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45983.618882175928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45983.618882175928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45983.618882175928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45983.618882175928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45983.618882175928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45983.618882175928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45983.618882175928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45983.618882175928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45983.618882175928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45983.618882175928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45983.618882175928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45983.618882175928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45983.618882175928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45983.618882175928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45983.618882175928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45983.618882175928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45983.618882175928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45983.618882175928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45983.618882175928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45983.618882175928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45983.618882175928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45983.618882175928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45983.618882175928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45983.618882175928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45983.618882175928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45983.618882175928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2">IFERROR(NOW()-F73,"")</f>
        <v>45983.618882175928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45983.618882175928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45983.618882175928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45983.618882175928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45983.618882175928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45983.618882175928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45983.618882175928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45983.618882175928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45983.618882175928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45983.618882175928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45983.618882175928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45983.618882175928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45983.618882175928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45983.618882175928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45983.618882175928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45983.618882175928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45983.618882175928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45983.618882175928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45983.618882175928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45983.618882175928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45983.618882175928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45983.618882175928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45983.618882175928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45983.618882175928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45983.618882175928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45983.618882175928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45983.618882175928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45983.618882175928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45983.618882175928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45983.618882175928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45983.618882175928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45983.618882175928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45983.618882175928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45983.618882175928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45983.618882175928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45983.618882175928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45983.618882175928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45983.618882175928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45983.618882175928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45983.618882175928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45983.618882175928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45983.618882175928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45983.618882175928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45983.618882175928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45983.618882175928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45983.618882175928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45983.618882175928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45983.618882175928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45983.618882175928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45983.618882175928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45983.618882175928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45983.618882175928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45983.618882175928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45983.618882175928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45983.618882175928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45983.618882175928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45983.618882175928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45983.618882175928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45983.618882175928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45983.618882175928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45983.618882175928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45983.618882175928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45983.618882175928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45983.618882175928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3">IFERROR(NOW()-F137,"")</f>
        <v>45983.618882175928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45983.618882175928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45983.618882175928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45983.618882175928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45983.618882175928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45983.618882175928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45983.618882175928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45983.618882175928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45983.618882175928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45983.618882175928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45983.618882175928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45983.618882175928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45983.618882175928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45983.618882175928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45983.618882175928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45983.618882175928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45983.618882175928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45983.618882175928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45983.618882175928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45983.618882175928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45983.618882175928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45983.618882175928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45983.618882175928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45983.618882175928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45983.618882175928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45983.618882175928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45983.618882175928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45983.618882175928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45983.618882175928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45983.618882175928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45983.618882175928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45983.618882175928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45983.618882175928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45983.618882175928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45983.618882175928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45983.618882175928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45983.618882175928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45983.618882175928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45983.618882175928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45983.618882175928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45983.618882175928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45983.618882175928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45983.618882175928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45983.618882175928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45983.618882175928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45983.618882175928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45983.618882175928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45983.618882175928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45983.618882175928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45983.618882175928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45983.618882175928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45983.618882175928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45983.618882175928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45983.618882175928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45983.618882175928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45983.618882175928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45983.618882175928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45983.618882175928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45983.618882175928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45983.618882175928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45983.618882175928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45983.618882175928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45983.618882175928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45983.618882175928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4">IFERROR(NOW()-F201,"")</f>
        <v>45983.618882175928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45983.618882175928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45983.618882175928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45983.618882175928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45983.618882175928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45983.618882175928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45983.618882175928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45983.618882175928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45983.618882175928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45983.618882175928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45983.618882175928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45983.618882175928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45983.618882175928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45983.618882175928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45983.618882175928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45983.618882175928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45983.618882175928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45983.618882175928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45983.618882175928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45983.618882175928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45983.618882175928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45983.618882175928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45983.618882175928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45983.618882175928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45983.618882175928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45983.618882175928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45983.618882175928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45983.618882175928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45983.618882175928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45983.618882175928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45983.618882175928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45983.618882175928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45983.618882175928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45983.618882175928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45983.618882175928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45983.618882175928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45983.618882175928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45983.618882175928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45983.618882175928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45983.618882175928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45983.618882175928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45983.618882175928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45983.618882175928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45983.618882175928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45983.618882175928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45983.618882175928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45983.618882175928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45983.618882175928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45983.618882175928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45983.618882175928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45983.618882175928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45983.618882175928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45983.618882175928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45983.618882175928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45983.618882175928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45983.618882175928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45983.618882175928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45983.618882175928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45983.618882175928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45983.618882175928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45983.618882175928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45983.618882175928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45983.618882175928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45983.618882175928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5">IFERROR(NOW()-F265,"")</f>
        <v>45983.618882175928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45983.618882175928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45983.618882175928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45983.618882175928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45983.618882175928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45983.618882175928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45983.618882175928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45983.618882175928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45983.618882175928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45983.618882175928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45983.618882175928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45983.618882175928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45983.618882175928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45983.618882175928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45983.618882175928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45983.618882175928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45983.618882175928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45983.618882175928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45983.618882175928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45983.618882175928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45983.618882175928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45983.618882175928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45983.618882175928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45983.618882175928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45983.618882175928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45983.618882175928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45983.618882175928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45983.618882175928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45983.618882175928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45983.618882175928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45983.618882175928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45983.618882175928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45983.618882175928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45983.618882175928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45983.618882175928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45983.618882175928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45983.618882175928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45983.618882175928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45983.618882175928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45983.618882175928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45983.618882175928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45983.618882175928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45983.618882175928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45983.618882175928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45983.618882175928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45983.618882175928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45983.618882175928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45983.618882175928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45983.618882175928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45983.618882175928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45983.618882175928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45983.618882175928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45983.618882175928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45983.618882175928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45983.618882175928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45983.618882175928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45983.618882175928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45983.618882175928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45983.618882175928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45983.618882175928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45983.618882175928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45983.618882175928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45983.618882175928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45983.618882175928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6">IFERROR(NOW()-F329,"")</f>
        <v>45983.618882175928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45983.618882175928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45983.618882175928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45983.618882175928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45983.618882175928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45983.618882175928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45983.618882175928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45983.618882175928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45983.618882175928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45983.618882175928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45983.618882175928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45983.618882175928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45983.618882175928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45983.618882175928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45983.618882175928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45983.618882175928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45983.618882175928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45983.618882175928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45983.618882175928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45983.618882175928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45983.618882175928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45983.618882175928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45983.618882175928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45983.618882175928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45983.618882175928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45983.618882175928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45983.618882175928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45983.618882175928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45983.618882175928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45983.618882175928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45983.618882175928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45983.618882175928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45983.618882175928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45983.618882175928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45983.618882175928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45983.618882175928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45983.618882175928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45983.618882175928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45983.618882175928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45983.618882175928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45983.618882175928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45983.618882175928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45983.618882175928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45983.618882175928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45983.618882175928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45983.618882175928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45983.618882175928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45983.618882175928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45983.618882175928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45983.618882175928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45983.618882175928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45983.618882175928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45983.618882175928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45983.618882175928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45983.618882175928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45983.618882175928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45983.618882175928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45983.618882175928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45983.618882175928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45983.618882175928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45983.618882175928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45983.618882175928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45983.618882175928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45983.618882175928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38" ca="1" si="7">IFERROR(NOW()-F393,"")</f>
        <v>45983.618882175928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45983.618882175928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45983.618882175928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45983.618882175928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45983.618882175928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45983.618882175928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45983.618882175928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45983.618882175928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45983.618882175928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45983.618882175928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45983.618882175928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45983.618882175928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45983.618882175928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45983.618882175928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45983.618882175928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45983.618882175928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45983.618882175928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45983.618882175928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45983.618882175928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45983.618882175928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45983.618882175928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45983.618882175928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45983.618882175928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45983.618882175928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45983.618882175928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45983.618882175928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45983.618882175928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45983.618882175928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45983.618882175928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45983.618882175928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45983.618882175928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45983.618882175928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45983.618882175928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45983.618882175928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45983.618882175928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45983.618882175928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45983.618882175928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45983.618882175928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45983.618882175928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45983.618882175928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45983.618882175928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45983.618882175928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45983.618882175928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45983.618882175928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45983.618882175928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45983.618882175928</v>
      </c>
      <c r="H438" s="95"/>
      <c r="I438" s="113" t="str">
        <f>IFERROR(VLOOKUP(D438,DB!A:F,6,0),"")</f>
        <v/>
      </c>
      <c r="J438" s="113" t="str">
        <f>IFERROR(VLOOKUP(D438,DB!A:G,7,0),"")</f>
        <v/>
      </c>
      <c r="K438" s="97"/>
      <c r="L438" s="91" t="str">
        <f>IFERROR(VLOOKUP(D438,DB!A:I,9,0),"")</f>
        <v/>
      </c>
    </row>
  </sheetData>
  <dataValidations count="2">
    <dataValidation allowBlank="1" showInputMessage="1" showErrorMessage="1" sqref="E1" xr:uid="{A4F81451-56CC-4543-9497-104C4E44EE4B}"/>
    <dataValidation type="list" allowBlank="1" showInputMessage="1" showErrorMessage="1" sqref="E2:E4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4"/>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91.786821990739554</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57.430004861111229</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34.957771064815461</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6.1040787037054542</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2.2455833333297051</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0.85032870370196179</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c r="E8" s="109"/>
      <c r="F8" s="109"/>
      <c r="G8" s="111">
        <f ca="1">IFERROR(NOW()-F8,"")</f>
        <v>45983.618881944443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45983.618881944443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45983.618881944443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45983.618881944443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45983.618881944443</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45983.618881944443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45983.618881944443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45983.618881944443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45983.618881944443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45983.618881944443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45983.618881944443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45983.618881944443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45983.618881944443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45983.618881944443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45983.618881944443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45983.618881944443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45983.618881944443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45983.618881944443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45983.618881944443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45983.618881944443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45983.618881944443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45983.618881944443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45983.618881944443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45983.618881944443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45983.618881944443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45983.618881944443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45983.618881944443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45983.618881944443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45983.618881944443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45983.618881944443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45983.618881944443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45983.618881944443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45983.618881944443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45983.618881944443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45983.618881944443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45983.618881944443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45983.618881944443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45983.618881944443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45983.618881944443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45983.618881944443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45983.618881944443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45983.618881944443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45983.618881944443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45983.618881944443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45983.618881944443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45983.618881944443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45983.618881944443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45983.618881944443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45983.618881944443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45983.618881944443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45983.618881944443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45983.618881944443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45983.618881944443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45983.618881944443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45983.618881944443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45983.618881944443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45983.618881944443</v>
      </c>
      <c r="H64" s="109"/>
      <c r="I64" s="109" t="str">
        <f>IFERROR(VLOOKUP(D64,DB!A:F,6,0),"")</f>
        <v/>
      </c>
      <c r="J64" s="109" t="str">
        <f>IFERROR(VLOOKUP(D64,DB!A:G,7,0),"")</f>
        <v/>
      </c>
      <c r="K64" s="109"/>
      <c r="L64" s="109" t="str">
        <f>IFERROR(VLOOKUP(D64,DB!A:I,9,0),"")</f>
        <v/>
      </c>
    </row>
    <row r="65" spans="1:12">
      <c r="A65" s="131"/>
      <c r="B65" s="131" t="str">
        <f>IFERROR(VLOOKUP(D65,DB!A:K,11,0),"")</f>
        <v/>
      </c>
      <c r="C65" s="131"/>
      <c r="D65" s="131"/>
      <c r="E65" s="131"/>
      <c r="F65" s="132"/>
      <c r="G65" s="111">
        <f ca="1">IFERROR(NOW()-F65,"")</f>
        <v>45983.618881944443</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45983.618881944443</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45983.618881944443</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45983.618881944443</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45983.618881944443</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45983.618881944443</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45983.618881944443</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45983.618881944443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45983.618881944443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45983.618881944443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45983.618881944443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45983.618881944443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45983.618881944443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45983.618881944443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45983.618881944443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45983.618881944443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45983.618881944443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45983.618881944443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45983.618881944443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45983.618881944443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45983.618881944443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45983.618881944443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45983.618881944443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45983.618881944443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45983.618881944443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45983.618881944443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45983.618881944443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45983.618881944443</v>
      </c>
      <c r="H92" s="132"/>
      <c r="I92" s="131" t="str">
        <f>IFERROR(VLOOKUP(D92,DB!A:F,6,0),"")</f>
        <v/>
      </c>
      <c r="J92" s="131" t="str">
        <f>IFERROR(VLOOKUP(D92,DB!A:G,7,0),"")</f>
        <v/>
      </c>
      <c r="K92" s="131"/>
      <c r="L92" s="131" t="str">
        <f>IFERROR(VLOOKUP(D92,DB!A:I,9,0),"")</f>
        <v/>
      </c>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45983.618881944443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45983.618881944443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45983.618881944443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45983.618882175928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45983.618882175928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45983.618882175928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45983.618882175928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45983.618882175928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45983.618882175928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45983.618882175928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45983.618882175928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45983.618882175928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45983.618882175928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45983.618882175928</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2025-11-22T11:52:06Z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