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32" documentId="120_S{2AC9BD13-BADA-5192-A53E-5A8FF88502F6}" xr6:coauthVersionLast="47" xr6:coauthVersionMax="47" xr10:uidLastSave="{6D232D7A-607E-4421-BB8B-54DA0F288B7F}"/>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10"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<sst xmlns="http://schemas.openxmlformats.org/spreadsheetml/2006/main" count="180284" uniqueCount="39129">
  <si>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</si>
  <si>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</si>
  <si>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</si>
  <si>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</si>
  <si>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</si>
  <si>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</si>
  <si>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</si>
  <si>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</si>
  <si>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</si>
  <si>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</si>
  <si>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</si>
  <si>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</si>
  <si>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</si>
  <si>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</si>
  <si>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</si>
  <si>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</si>
  <si>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</si>
  <si>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</si>
  <si>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</si>
  <si>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</si>
  <si>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</si>
  <si>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</si>
  <si>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</si>
  <si>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</si>
  <si>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</si>
  <si>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</si>
  <si>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</si>
  <si>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</si>
  <si>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</si>
  <si>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</si>
  <si>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</si>
  <si>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</si>
  <si>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</si>
  <si>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</si>
  <si>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</si>
  <si>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</si>
  <si>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</si>
  <si>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</si>
  <si>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</si>
  <si>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</si>
  <si>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</si>
  <si>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</si>
  <si>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</si>
  <si>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</si>
  <si>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</si>
  <si>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</si>
  <si>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</si>
  <si>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</si>
  <si>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</si>
  <si>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</si>
  <si>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</si>
  <si>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</si>
  <si>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</si>
  <si>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</si>
  <si>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</si>
  <si>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</si>
  <si>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</si>
  <si>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</si>
  <si>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</si>
  <si>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</si>
  <si>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</si>
  <si>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</si>
  <si>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</si>
  <si>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</si>
  <si>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</si>
  <si>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</si>
  <si>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</si>
  <si>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</si>
  <si>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</si>
  <si>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</si>
  <si>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</si>
  <si>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</si>
  <si>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</si>
  <si>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</si>
  <si>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</si>
  <si>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</si>
  <si>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</si>
  <si>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</si>
  <si>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</si>
  <si>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</si>
  <si>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</si>
  <si>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</si>
  <si>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</si>
  <si>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</si>
  <si>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</si>
  <si>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</si>
  <si>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</si>
  <si>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</si>
  <si>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</si>
  <si>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</si>
  <si>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</si>
  <si>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</si>
  <si>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</si>
  <si>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</si>
  <si>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</si>
  <si>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</si>
  <si>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</si>
  <si>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</si>
  <si>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</si>
  <si>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</si>
  <si>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</si>
  <si>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</si>
  <si>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</si>
  <si>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</si>
  <si>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</si>
  <si>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</si>
  <si>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</si>
  <si>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</si>
  <si>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</si>
  <si>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</si>
  <si>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</si>
  <si>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</si>
  <si>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</si>
  <si>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</si>
  <si>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</si>
  <si>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</si>
  <si>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</si>
  <si>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</si>
  <si>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</si>
  <si>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</si>
  <si>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</si>
  <si>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</si>
  <si>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</si>
  <si>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</si>
  <si>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</si>
  <si>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</si>
  <si>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</si>
  <si>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</si>
  <si>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</si>
  <si>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</si>
  <si>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</si>
  <si>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</si>
  <si>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</si>
  <si>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</si>
  <si>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</si>
  <si>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</si>
  <si>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</si>
  <si>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</si>
  <si>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</si>
  <si>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</si>
  <si>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</si>
  <si>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</si>
  <si>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</si>
  <si>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</si>
  <si>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</si>
  <si>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</si>
  <si>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</si>
  <si>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</si>
  <si>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</si>
  <si>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</si>
  <si>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</si>
  <si>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</si>
  <si>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</si>
  <si>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</si>
  <si>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</si>
  <si>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</si>
  <si>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</si>
  <si>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</si>
  <si>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</si>
  <si>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</si>
  <si>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</si>
  <si>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</si>
  <si>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</si>
  <si>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</si>
  <si>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</si>
  <si>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</si>
  <si>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</si>
  <si>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</si>
  <si>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</si>
  <si>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</si>
  <si>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</si>
  <si>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</si>
  <si>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</si>
  <si>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</si>
  <si>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</si>
  <si>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</si>
  <si>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</si>
  <si>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</si>
  <si>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</si>
  <si>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</si>
  <si>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</si>
  <si>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</si>
  <si>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</si>
  <si>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</si>
  <si>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</si>
  <si>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</si>
  <si>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</si>
  <si>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</si>
  <si>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</si>
  <si>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</si>
  <si>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</si>
  <si>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</si>
  <si>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</si>
  <si>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</si>
  <si>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</si>
  <si>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</si>
  <si>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</si>
  <si>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</si>
  <si>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</si>
  <si>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</si>
  <si>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</si>
  <si>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</si>
  <si>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</si>
  <si>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</si>
  <si>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</si>
  <si>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</si>
  <si>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</si>
  <si>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</si>
  <si>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</si>
  <si>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</si>
  <si>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</si>
  <si>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</si>
  <si>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</si>
  <si>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</si>
  <si>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</si>
  <si>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</si>
  <si>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</si>
  <si>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</si>
  <si>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</si>
  <si>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</si>
  <si>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</si>
  <si>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</si>
  <si>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</si>
  <si>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</si>
  <si>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</si>
  <si>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</si>
  <si>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</si>
  <si>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</si>
  <si>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</si>
  <si>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</si>
  <si>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</si>
  <si>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</si>
  <si>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</si>
  <si>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</si>
  <si>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</si>
  <si>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</si>
  <si>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</si>
  <si>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</si>
  <si>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</si>
  <si>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</si>
  <si>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</si>
  <si>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</si>
  <si>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</si>
  <si>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</si>
  <si>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</si>
  <si>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</si>
  <si>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</si>
  <si>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</si>
  <si>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</si>
  <si>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</si>
  <si>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</si>
  <si>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</si>
  <si>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</si>
  <si>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</si>
  <si>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</si>
  <si>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</si>
  <si>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</si>
  <si>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</si>
  <si>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</si>
  <si>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</si>
  <si>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</si>
  <si>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</si>
  <si>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</si>
  <si>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</si>
  <si>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</si>
  <si>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</si>
  <si>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</si>
  <si>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</si>
  <si>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</si>
  <si>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</si>
  <si>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</si>
  <si>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</si>
  <si>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</si>
  <si>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</si>
  <si>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</si>
  <si>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</si>
  <si>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</si>
  <si>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</si>
  <si>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</si>
  <si>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</si>
  <si>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</si>
  <si>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</si>
  <si>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</si>
  <si>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</si>
  <si>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</si>
  <si>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</si>
  <si>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</si>
  <si>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</si>
  <si>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</si>
  <si>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</si>
  <si>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</si>
  <si>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</si>
  <si>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</si>
  <si>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</si>
  <si>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</si>
  <si>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</si>
  <si>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</si>
  <si>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</si>
  <si>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</si>
  <si>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</si>
  <si>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</si>
  <si>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</si>
  <si>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</si>
  <si>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</si>
  <si>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</si>
  <si>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</si>
  <si>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</si>
  <si>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</si>
  <si>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</si>
  <si>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</si>
  <si>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</si>
  <si>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</si>
  <si>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</si>
  <si>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</si>
  <si>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</si>
  <si>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</si>
  <si>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</si>
  <si>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</si>
  <si>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</si>
  <si>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</si>
  <si>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</si>
  <si>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</si>
  <si>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</si>
  <si>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</si>
  <si>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</si>
  <si>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</si>
  <si>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</si>
  <si>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</si>
  <si>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</si>
  <si>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</si>
  <si>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</si>
  <si>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</si>
  <si>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</si>
  <si>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</si>
  <si>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</si>
  <si>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</si>
  <si>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</si>
  <si>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</si>
  <si>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</si>
  <si>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</si>
  <si>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</si>
  <si>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</si>
  <si>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</si>
  <si>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</si>
  <si>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</si>
  <si>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</si>
  <si>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</si>
  <si>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</si>
  <si>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</si>
  <si>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</si>
  <si>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</si>
  <si>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</si>
  <si>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</si>
  <si>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</si>
  <si>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</si>
  <si>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</si>
  <si>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</si>
  <si>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</si>
  <si>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</si>
  <si>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</si>
  <si>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</si>
  <si>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</si>
  <si>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</si>
  <si>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</si>
  <si>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</si>
  <si>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</si>
  <si>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</si>
  <si>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</si>
  <si>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</si>
  <si>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</si>
  <si>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</si>
  <si>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</si>
  <si>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</si>
  <si>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</si>
  <si>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</si>
  <si>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</si>
  <si>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</si>
  <si>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</si>
  <si>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</si>
  <si>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</si>
  <si>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</si>
  <si>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</si>
  <si>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</si>
  <si>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</si>
  <si>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</si>
  <si>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</si>
  <si>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</si>
  <si>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</si>
  <si>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</si>
  <si>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</si>
  <si>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</si>
  <si>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</si>
  <si>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</si>
  <si>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</si>
  <si>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</si>
  <si>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</si>
  <si>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</si>
  <si>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</si>
  <si>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</si>
  <si>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</si>
  <si>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</si>
  <si>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</si>
  <si>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</si>
  <si>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</si>
  <si>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</si>
  <si>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</si>
  <si>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</si>
  <si>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</si>
  <si>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</si>
  <si>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</si>
  <si>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</si>
  <si>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</si>
  <si>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</si>
  <si>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</si>
  <si>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</si>
  <si>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</si>
  <si>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</si>
  <si>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</si>
  <si>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</si>
  <si>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</si>
  <si>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</si>
  <si>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</si>
  <si>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</si>
  <si>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</si>
  <si>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</si>
  <si>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</si>
  <si>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</si>
  <si>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</si>
  <si>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</si>
  <si>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</si>
  <si>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</si>
  <si>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</si>
  <si>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</si>
  <si>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</si>
  <si>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</si>
  <si>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</si>
  <si>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</si>
  <si>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</si>
  <si>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</si>
  <si>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</si>
  <si>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</si>
  <si>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</si>
  <si>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</si>
  <si>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</si>
  <si>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</si>
  <si>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</si>
  <si>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</si>
  <si>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</si>
  <si>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</si>
  <si>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</si>
  <si>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</si>
  <si>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</si>
  <si>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</si>
  <si>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</si>
  <si>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</si>
  <si>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</si>
  <si>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</si>
  <si>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</si>
  <si>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</si>
  <si>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</si>
  <si>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</si>
  <si>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</si>
  <si>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</si>
  <si>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</si>
  <si>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</si>
  <si>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</si>
  <si>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</si>
  <si>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</si>
  <si>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</si>
  <si>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</si>
  <si>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</si>
  <si>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</si>
  <si>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</si>
  <si>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</si>
  <si>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</si>
  <si>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</si>
  <si>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</si>
  <si>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</si>
  <si>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</si>
  <si>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</si>
  <si>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</si>
  <si>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</si>
  <si>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</si>
  <si>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</si>
  <si>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</si>
  <si>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</si>
  <si>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</si>
  <si>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</si>
  <si>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</si>
  <si>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</si>
  <si>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</si>
  <si>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</si>
  <si>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</si>
  <si>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</si>
  <si>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</si>
  <si>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</si>
  <si>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</si>
  <si>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</si>
  <si>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</si>
  <si>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</si>
  <si>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</si>
  <si>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</si>
  <si>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</si>
  <si>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</si>
  <si>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</si>
  <si>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</si>
  <si>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</si>
  <si>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</si>
  <si>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</si>
  <si>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</si>
  <si>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</si>
  <si>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</si>
  <si>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</si>
  <si>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</si>
  <si>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</si>
  <si>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</si>
  <si>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</si>
  <si>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</si>
  <si>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</si>
  <si>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</si>
  <si>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</si>
  <si>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</si>
  <si>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</si>
  <si>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</si>
  <si>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</si>
  <si>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</si>
  <si>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</si>
  <si>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</si>
  <si>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</si>
  <si>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</si>
  <si>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</si>
  <si>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</si>
  <si>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</si>
  <si>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</si>
  <si>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</si>
  <si>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</si>
  <si>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</si>
  <si>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</si>
  <si>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</si>
  <si>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</si>
  <si>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</si>
  <si>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</si>
  <si>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</si>
  <si>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</si>
  <si>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</si>
  <si>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</si>
  <si>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</si>
  <si>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</si>
  <si>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</si>
  <si>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</si>
  <si>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</si>
  <si>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</si>
  <si>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</si>
  <si>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</si>
  <si>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</si>
  <si>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</si>
  <si>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</si>
  <si>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</si>
  <si>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</si>
  <si>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</si>
  <si>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</si>
  <si>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</si>
  <si>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</si>
  <si>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</si>
  <si>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</si>
  <si>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</si>
  <si>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</si>
  <si>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</si>
  <si>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</si>
  <si>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</si>
  <si>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</si>
  <si>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</si>
  <si>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</si>
  <si>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</si>
  <si>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</si>
  <si>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</si>
  <si>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</si>
  <si>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</si>
  <si>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</si>
  <si>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</si>
  <si>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</si>
  <si>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</si>
  <si>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</si>
  <si>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</si>
  <si>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</si>
  <si>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</si>
  <si>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</si>
  <si>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</si>
  <si>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</si>
  <si>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</si>
  <si>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</si>
  <si>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</si>
  <si>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</si>
  <si>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</si>
  <si>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</si>
  <si>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</si>
  <si>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</si>
  <si>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</si>
  <si>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</si>
  <si>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</si>
  <si>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</si>
  <si>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</si>
  <si>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</si>
  <si>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</si>
  <si>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</si>
  <si>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</si>
  <si>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</si>
  <si>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</si>
  <si>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</si>
  <si>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</si>
  <si>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</si>
  <si>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</si>
  <si>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</si>
  <si>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</si>
  <si>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</si>
  <si>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</si>
  <si>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</si>
  <si>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</si>
  <si>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</si>
  <si>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</si>
  <si>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</si>
  <si>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</si>
  <si>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</si>
  <si>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</si>
  <si>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</si>
  <si>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</si>
  <si>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</si>
  <si>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</si>
  <si>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</si>
  <si>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</si>
  <si>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</si>
  <si>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</si>
  <si>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</si>
  <si>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</si>
  <si>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</si>
  <si>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</si>
  <si>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</si>
  <si>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</si>
  <si>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</si>
  <si>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</si>
  <si>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</si>
  <si>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</si>
  <si>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</si>
  <si>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</si>
  <si>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</si>
  <si>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</si>
  <si>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</si>
  <si>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</si>
  <si>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</si>
  <si>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</si>
  <si>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</si>
  <si>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</si>
  <si>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</si>
  <si>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</si>
  <si>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</si>
  <si>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</si>
  <si>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</si>
  <si>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</si>
  <si>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</si>
  <si>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</si>
  <si>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</si>
  <si>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</si>
  <si>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</si>
  <si>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</si>
  <si>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</si>
  <si>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</si>
  <si>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</si>
  <si>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</si>
  <si>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</si>
  <si>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</si>
  <si>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</si>
  <si>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</si>
  <si>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</si>
  <si>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</si>
  <si>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</si>
  <si>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</si>
  <si>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</si>
  <si>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</si>
  <si>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</si>
  <si>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</si>
  <si>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</si>
  <si>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</si>
  <si>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</si>
  <si>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</si>
  <si>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</si>
  <si>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</si>
  <si>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</si>
  <si>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</si>
  <si>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</si>
  <si>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</si>
  <si>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</si>
  <si>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</si>
  <si>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</si>
  <si>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</si>
  <si>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</si>
  <si>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</si>
  <si>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</si>
  <si>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</si>
  <si>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</si>
  <si>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</si>
  <si>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</si>
  <si>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</si>
  <si>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</si>
  <si>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</si>
  <si>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</si>
  <si>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</si>
  <si>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</si>
  <si>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</si>
  <si>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</si>
  <si>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</si>
  <si>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</si>
  <si>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</si>
  <si>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</si>
  <si>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</si>
  <si>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</si>
  <si>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</si>
  <si>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</si>
  <si>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</si>
  <si>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</si>
  <si>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</si>
  <si>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</si>
  <si>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</si>
  <si>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</si>
  <si>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</si>
  <si>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</si>
  <si>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</si>
  <si>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</si>
  <si>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</si>
  <si>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</si>
  <si>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</si>
  <si>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</si>
  <si>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</si>
  <si>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</si>
  <si>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</si>
  <si>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</si>
  <si>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</si>
  <si>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</si>
  <si>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</si>
  <si>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</si>
  <si>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</si>
  <si>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</si>
  <si>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</si>
  <si>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</si>
  <si>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</si>
  <si>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</si>
  <si>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</si>
  <si>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</si>
  <si>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</si>
  <si>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</si>
  <si>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</si>
  <si>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</si>
  <si>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</si>
  <si>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</si>
  <si>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</si>
  <si>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</si>
  <si>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</si>
  <si>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</si>
  <si>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</si>
  <si>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</si>
  <si>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</si>
  <si>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</si>
  <si>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</si>
  <si>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</si>
  <si>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</si>
  <si>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</si>
  <si>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</si>
  <si>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</si>
  <si>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</si>
  <si>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</si>
  <si>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</si>
  <si>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</si>
  <si>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</si>
  <si>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</si>
  <si>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</si>
  <si>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</si>
  <si>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</si>
  <si>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</si>
  <si>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</si>
  <si>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</si>
  <si>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</si>
  <si>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</si>
  <si>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</si>
  <si>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</si>
  <si>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</si>
  <si>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</si>
  <si>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</si>
  <si>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</si>
  <si>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</si>
  <si>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</si>
  <si>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</si>
  <si>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</si>
  <si>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</si>
  <si>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</si>
  <si>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</si>
  <si>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</si>
  <si>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</si>
  <si>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</si>
  <si>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</si>
  <si>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</si>
  <si>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</si>
  <si>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</si>
  <si>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</si>
  <si>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</si>
  <si>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</si>
  <si>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</si>
  <si>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</si>
  <si>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</si>
  <si>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</si>
  <si>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</si>
  <si>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</si>
  <si>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</si>
  <si>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</si>
  <si>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</si>
  <si>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</si>
  <si>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</si>
  <si>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</si>
  <si>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</si>
  <si>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</si>
  <si>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</si>
  <si>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</si>
  <si>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</si>
  <si>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</si>
  <si>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</si>
  <si>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</si>
  <si>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</si>
  <si>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</si>
  <si>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</si>
  <si>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</si>
  <si>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</si>
  <si>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</si>
  <si>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</si>
  <si>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</si>
  <si>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</si>
  <si>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</si>
  <si>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</si>
  <si>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</si>
  <si>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</si>
  <si>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</si>
  <si>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</si>
  <si>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</si>
  <si>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</si>
  <si>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</si>
  <si>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</si>
  <si>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</si>
  <si>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</si>
  <si>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</si>
  <si>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</si>
  <si>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</si>
  <si>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</si>
  <si>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</si>
  <si>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</si>
  <si>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</si>
  <si>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</si>
  <si>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</si>
  <si>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</si>
  <si>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</si>
  <si>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</si>
  <si>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</si>
  <si>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</si>
  <si>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</si>
  <si>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</si>
  <si>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</si>
  <si>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</si>
  <si>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</si>
  <si>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</si>
  <si>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</si>
  <si>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</si>
  <si>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</si>
  <si>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</si>
  <si>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</si>
  <si>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</si>
  <si>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</si>
  <si>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</si>
  <si>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</si>
  <si>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</si>
  <si>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</si>
  <si>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</si>
  <si>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</si>
  <si>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</si>
  <si>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</si>
  <si>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</si>
  <si>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</si>
  <si>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</si>
  <si>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</si>
  <si>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</si>
  <si>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</si>
  <si>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</si>
  <si>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</si>
  <si>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</si>
  <si>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</si>
  <si>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</si>
  <si>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</si>
  <si>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</si>
  <si>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</si>
  <si>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</si>
  <si>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</si>
  <si>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</si>
  <si>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</si>
  <si>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</si>
  <si>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</si>
  <si>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</si>
  <si>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</si>
  <si>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</si>
  <si>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</si>
  <si>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</si>
  <si>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</si>
  <si>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</si>
  <si>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</si>
  <si>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</si>
  <si>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</si>
  <si>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</si>
  <si>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</si>
  <si>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</si>
  <si>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</si>
  <si>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</si>
  <si>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</si>
  <si>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</si>
  <si>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</si>
  <si>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</si>
  <si>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</si>
  <si>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</si>
  <si>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</si>
  <si>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</si>
  <si>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</si>
  <si>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</si>
  <si>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</si>
  <si>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</si>
  <si>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</si>
  <si>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</si>
  <si>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</si>
  <si>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</si>
  <si>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</si>
  <si>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</si>
  <si>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</si>
  <si>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</si>
  <si>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</si>
  <si>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</si>
  <si>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</si>
  <si>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</si>
  <si>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</si>
  <si>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</si>
  <si>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</si>
  <si>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</si>
  <si>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</si>
  <si>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</si>
  <si>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</si>
  <si>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</si>
  <si>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</si>
  <si>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</si>
  <si>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</si>
  <si>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</si>
  <si>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</si>
  <si>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</si>
  <si>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</si>
  <si>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</si>
  <si>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</si>
  <si>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</si>
  <si>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</si>
  <si>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</si>
  <si>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</si>
  <si>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</si>
  <si>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</si>
  <si>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</si>
  <si>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</si>
  <si>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</si>
  <si>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</si>
  <si>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</si>
  <si>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</si>
  <si>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</si>
  <si>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</si>
  <si>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</si>
  <si>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</si>
  <si>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</si>
  <si>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</si>
  <si>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</si>
  <si>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</si>
  <si>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</si>
  <si>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</si>
  <si>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</si>
  <si>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</si>
  <si>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</si>
  <si>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</si>
  <si>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</si>
  <si>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</si>
  <si>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</si>
  <si>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</si>
  <si>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</si>
  <si>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</si>
  <si>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</si>
  <si>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</si>
  <si>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</si>
  <si>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</si>
  <si>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</si>
  <si>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</si>
  <si>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</si>
  <si>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</si>
  <si>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</si>
  <si>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</si>
  <si>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</si>
  <si>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</si>
  <si>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</si>
  <si>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</si>
  <si>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</si>
  <si>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</si>
  <si>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</si>
  <si>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</si>
  <si>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</si>
  <si>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</si>
  <si>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</si>
  <si>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</si>
  <si>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</si>
  <si>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</si>
  <si>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</si>
  <si>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</si>
  <si>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</si>
  <si>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</si>
  <si>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</si>
  <si>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</si>
  <si>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</si>
  <si>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</si>
  <si>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</si>
  <si>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</si>
  <si>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</si>
  <si>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</si>
  <si>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</si>
  <si>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</si>
  <si>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</si>
  <si>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</si>
  <si>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</si>
  <si>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</si>
  <si>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</si>
  <si>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</si>
  <si>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</si>
  <si>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</si>
  <si>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</si>
  <si>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</si>
  <si>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</si>
  <si>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</si>
  <si>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</si>
  <si>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</si>
  <si>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</si>
  <si>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</si>
  <si>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</si>
  <si>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</si>
  <si>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</si>
  <si>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</si>
  <si>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</si>
  <si>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</si>
  <si>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</si>
  <si>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</si>
  <si>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</si>
  <si>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</si>
  <si>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</si>
  <si>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</si>
  <si>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</si>
  <si>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</si>
  <si>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</si>
  <si>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</si>
  <si>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</si>
  <si>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</si>
  <si>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</si>
  <si>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</si>
  <si>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</si>
  <si>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</si>
  <si>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</si>
  <si>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</si>
  <si>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</si>
  <si>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</si>
  <si>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</si>
  <si>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</si>
  <si>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</si>
  <si>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</si>
  <si>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</si>
  <si>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</si>
  <si>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</si>
  <si>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</si>
  <si>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</si>
  <si>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</si>
  <si>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</si>
  <si>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</si>
  <si>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</si>
  <si>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</si>
  <si>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</si>
  <si>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</si>
  <si>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</si>
  <si>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</si>
  <si>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</si>
  <si>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</si>
  <si>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</si>
  <si>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</si>
  <si>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</si>
  <si>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</si>
  <si>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</si>
  <si>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</si>
  <si>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</si>
  <si>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</si>
  <si>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</si>
  <si>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</si>
  <si>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</si>
  <si>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</si>
  <si>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</si>
  <si>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</si>
  <si>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</si>
  <si>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</si>
  <si>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</si>
  <si>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</si>
  <si>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</si>
  <si>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</si>
  <si>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</si>
  <si>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</si>
  <si>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</si>
  <si>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</si>
  <si>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</si>
  <si>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</si>
  <si>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</si>
  <si>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</si>
  <si>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</si>
  <si>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</si>
  <si>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</si>
  <si>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</si>
  <si>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</si>
  <si>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</si>
  <si>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</si>
  <si>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</si>
  <si>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</si>
  <si>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</si>
  <si>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</si>
  <si>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</si>
  <si>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</si>
  <si>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</si>
  <si>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</si>
  <si>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</si>
  <si>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</si>
  <si>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</si>
  <si>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</si>
  <si>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</si>
  <si>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</si>
  <si>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</si>
  <si>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</si>
  <si>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</si>
  <si>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</si>
  <si>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</si>
  <si>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</si>
  <si>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</si>
  <si>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</si>
  <si>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</si>
  <si>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</si>
  <si>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</si>
  <si>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</si>
  <si>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</si>
  <si>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</si>
  <si>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</si>
  <si>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</si>
  <si>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</si>
  <si>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</si>
  <si>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</si>
  <si>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</si>
  <si>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</si>
  <si>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</si>
  <si>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</si>
  <si>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</si>
  <si>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</si>
  <si>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</si>
  <si>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</si>
  <si>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</si>
  <si>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</si>
  <si>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</si>
  <si>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</si>
  <si>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</si>
  <si>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</si>
  <si>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</si>
  <si>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</si>
  <si>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</si>
  <si>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</si>
  <si>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</si>
  <si>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</si>
  <si>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</si>
  <si>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</si>
  <si>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</si>
  <si>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</si>
  <si>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</si>
  <si>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</si>
  <si>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</si>
  <si>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</si>
  <si>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</si>
  <si>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</si>
  <si>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</si>
  <si>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</si>
  <si>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</si>
  <si>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</si>
  <si>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</si>
  <si>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</si>
  <si>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</si>
  <si>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</si>
  <si>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</si>
  <si>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</si>
  <si>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</si>
  <si>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</si>
  <si>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</si>
  <si>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</si>
  <si>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</si>
  <si>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</si>
  <si>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</si>
  <si>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</si>
  <si>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</si>
  <si>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</si>
  <si>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</si>
  <si>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</si>
  <si>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</si>
  <si>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</si>
  <si>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</si>
  <si>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</si>
  <si>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</si>
  <si>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</si>
  <si>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</si>
  <si>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</si>
  <si>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</si>
  <si>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</si>
  <si>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</si>
  <si>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</si>
  <si>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</si>
  <si>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</si>
  <si>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</si>
  <si>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</si>
  <si>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</si>
  <si>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</si>
  <si>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</si>
  <si>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</si>
  <si>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</si>
  <si>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</si>
  <si>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</si>
  <si>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</si>
  <si>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</si>
  <si>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</si>
  <si>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</si>
  <si>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</si>
  <si>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</si>
  <si>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</si>
  <si>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</si>
  <si>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</si>
  <si>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</si>
  <si>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</si>
  <si>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</si>
  <si>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</si>
  <si>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</si>
  <si>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</si>
  <si>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</si>
  <si>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</si>
  <si>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</si>
  <si>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</si>
  <si>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</si>
  <si>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</si>
  <si>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</si>
  <si>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</si>
  <si>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</si>
  <si>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</si>
  <si>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</si>
  <si>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</si>
  <si>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</si>
  <si>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</si>
  <si>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</si>
  <si>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</si>
  <si>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</si>
  <si>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</si>
  <si>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</si>
  <si>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</si>
  <si>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</si>
  <si>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</si>
  <si>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</si>
  <si>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</si>
  <si>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</si>
  <si>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</si>
  <si>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</si>
  <si>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</si>
  <si>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</si>
  <si>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</si>
  <si>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</si>
  <si>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</si>
  <si>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</si>
  <si>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</si>
  <si>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</si>
  <si>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</si>
  <si>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</si>
  <si>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</si>
  <si>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</si>
  <si>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</si>
  <si>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</si>
  <si>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</si>
  <si>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</si>
  <si>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</si>
  <si>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</si>
  <si>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</si>
  <si>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</si>
  <si>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</si>
  <si>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</si>
  <si>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</si>
  <si>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</si>
  <si>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</si>
  <si>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</si>
  <si>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</si>
  <si>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</si>
  <si>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</si>
  <si>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</si>
  <si>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</si>
  <si>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</si>
  <si>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</si>
  <si>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</si>
  <si>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</si>
  <si>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</si>
  <si>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</si>
  <si>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</si>
  <si>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</si>
  <si>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</si>
  <si>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</si>
  <si>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</si>
  <si>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</si>
  <si>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</si>
  <si>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</si>
  <si>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</si>
  <si>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</si>
  <si>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</si>
  <si>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</si>
  <si>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</si>
  <si>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</si>
  <si>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</si>
  <si>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</si>
  <si>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</si>
  <si>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</si>
  <si>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</si>
  <si>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</si>
  <si>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</si>
  <si>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</si>
  <si>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</si>
  <si>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</si>
  <si>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</si>
  <si>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</si>
  <si>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</si>
  <si>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</si>
  <si>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</si>
  <si>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</si>
  <si>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</si>
  <si>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</si>
  <si>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</si>
  <si>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</si>
  <si>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</si>
  <si>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</si>
  <si>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</si>
  <si>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</si>
  <si>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</si>
  <si>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</si>
  <si>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</si>
  <si>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</si>
  <si>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</si>
  <si>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</si>
  <si>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</si>
  <si>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</si>
  <si>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</si>
  <si>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</si>
  <si>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</si>
  <si>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</si>
  <si>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</si>
  <si>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</si>
  <si>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</si>
  <si>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</si>
  <si>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</si>
  <si>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</si>
  <si>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</si>
  <si>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</si>
  <si>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</si>
  <si>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</si>
  <si>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</si>
  <si>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</si>
  <si>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</si>
  <si>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</si>
  <si>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</si>
  <si>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</si>
  <si>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</si>
  <si>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</si>
  <si>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</si>
  <si>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</si>
  <si>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</si>
  <si>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</si>
  <si>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</si>
  <si>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</si>
  <si>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</si>
  <si>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</si>
  <si>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</si>
  <si>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</si>
  <si>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</si>
  <si>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</si>
  <si>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</si>
  <si>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</si>
  <si>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</si>
  <si>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</si>
  <si>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</si>
  <si>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</si>
  <si>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</si>
  <si>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</si>
  <si>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</si>
  <si>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</si>
  <si>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</si>
  <si>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</si>
  <si>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</si>
  <si>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</si>
  <si>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</si>
  <si>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</si>
  <si>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</si>
  <si>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</si>
  <si>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</si>
  <si>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</si>
  <si>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</si>
  <si>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</si>
  <si>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</si>
  <si>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</si>
  <si>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</si>
  <si>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</si>
  <si>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</si>
  <si>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</si>
  <si>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</si>
  <si>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</si>
  <si>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</si>
  <si>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</si>
  <si>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</si>
  <si>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</si>
  <si>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</si>
  <si>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</si>
  <si>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</si>
  <si>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</si>
  <si>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</si>
  <si>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</si>
  <si>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</si>
  <si>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</si>
  <si>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</si>
  <si>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</si>
  <si>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</si>
  <si>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</si>
  <si>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</si>
  <si>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</si>
  <si>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</si>
  <si>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</si>
  <si>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</si>
  <si>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</si>
  <si>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</si>
  <si>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</si>
  <si>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</si>
  <si>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</si>
  <si>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</si>
  <si>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</si>
  <si>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</si>
  <si>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</si>
  <si>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</si>
  <si>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</si>
  <si>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</si>
  <si>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</si>
  <si>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</si>
  <si>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</si>
  <si>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</si>
  <si>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</si>
  <si>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</si>
  <si>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</si>
  <si>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</si>
  <si>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</si>
  <si>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</si>
  <si>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</si>
  <si>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</si>
  <si>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</si>
  <si>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</si>
  <si>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</si>
  <si>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</si>
  <si>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</si>
  <si>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</si>
  <si>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</si>
  <si>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</si>
  <si>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</si>
  <si>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</si>
  <si>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</si>
  <si>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</si>
  <si>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</si>
  <si>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</si>
  <si>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</si>
  <si>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</si>
  <si>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</si>
  <si>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</si>
  <si>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</si>
  <si>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</si>
  <si>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</si>
  <si>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</si>
  <si>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</si>
  <si>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</si>
  <si>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</si>
  <si>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</si>
  <si>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</si>
  <si>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</si>
  <si>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</si>
  <si>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</si>
  <si>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</si>
  <si>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</si>
  <si>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</si>
  <si>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</si>
  <si>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</si>
  <si>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</si>
  <si>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</si>
  <si>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</si>
  <si>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</si>
  <si>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</si>
  <si>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</si>
  <si>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</si>
  <si>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</si>
  <si>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</si>
  <si>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</si>
  <si>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</si>
  <si>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</si>
  <si>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</si>
  <si>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</si>
  <si>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</si>
  <si>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</si>
  <si>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</si>
  <si>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</si>
  <si>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</si>
  <si>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</si>
  <si>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</si>
  <si>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</si>
  <si>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</si>
  <si>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</si>
  <si>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</si>
  <si>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</si>
  <si>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</si>
  <si>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</si>
  <si>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</si>
  <si>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</si>
  <si>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</si>
  <si>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</si>
  <si>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</si>
  <si>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</si>
  <si>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</si>
  <si>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</si>
  <si>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</si>
  <si>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</si>
  <si>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</si>
  <si>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</si>
  <si>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</si>
  <si>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</si>
  <si>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</si>
  <si>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</si>
  <si>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</si>
  <si>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</si>
  <si>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</si>
  <si>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</si>
  <si>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</si>
  <si>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</si>
  <si>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</si>
  <si>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</si>
  <si>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</si>
  <si>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</si>
  <si>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</si>
  <si>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</si>
  <si>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</si>
  <si>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</si>
  <si>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</si>
  <si>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</si>
  <si>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</si>
  <si>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</si>
  <si>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</si>
  <si>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</si>
  <si>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</si>
  <si>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</si>
  <si>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</si>
  <si>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</si>
  <si>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</si>
  <si>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</si>
  <si>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</si>
  <si>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</si>
  <si>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</si>
  <si>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</si>
  <si>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</si>
  <si>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</si>
  <si>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</si>
  <si>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</si>
  <si>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</si>
  <si>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</si>
  <si>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</si>
  <si>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</si>
  <si>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</si>
  <si>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</si>
  <si>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</si>
  <si>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</si>
  <si>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</si>
  <si>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</si>
  <si>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</si>
  <si>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</si>
  <si>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</si>
  <si>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</si>
  <si>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</si>
  <si>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</si>
  <si>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</si>
  <si>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</si>
  <si>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</si>
  <si>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</si>
  <si>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</si>
  <si>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</si>
  <si>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</si>
  <si>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</si>
  <si>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</si>
  <si>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</si>
  <si>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</si>
  <si>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</si>
  <si>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</si>
  <si>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</si>
  <si>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</si>
  <si>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</si>
  <si>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</si>
  <si>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</si>
  <si>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</si>
  <si>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</si>
  <si>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</si>
  <si>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</si>
  <si>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</si>
  <si>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</si>
  <si>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</si>
  <si>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</si>
  <si>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</si>
  <si>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</si>
  <si>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</si>
  <si>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</si>
  <si>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</si>
  <si>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</si>
  <si>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</si>
  <si>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</si>
  <si>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</si>
  <si>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</si>
  <si>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</si>
  <si>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</si>
  <si>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</si>
  <si>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</si>
  <si>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</si>
  <si>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</si>
  <si>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</si>
  <si>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</si>
  <si>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</si>
  <si>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</si>
  <si>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</si>
  <si>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</si>
  <si>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</si>
  <si>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</si>
  <si>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</si>
  <si>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</si>
  <si>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</si>
  <si>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</si>
  <si>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</si>
  <si>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</si>
  <si>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</si>
  <si>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</si>
  <si>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</si>
  <si>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</si>
  <si>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</si>
  <si>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</si>
  <si>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</si>
  <si>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</si>
  <si>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</si>
  <si>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</si>
  <si>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</si>
  <si>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</si>
  <si>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</si>
  <si>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</si>
  <si>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</si>
  <si>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</si>
  <si>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</si>
  <si>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</si>
  <si>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</si>
  <si>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</si>
  <si>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</si>
  <si>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</si>
  <si>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</si>
  <si>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</si>
  <si>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</si>
  <si>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</si>
  <si>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</si>
  <si>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</si>
  <si>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</si>
  <si>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</si>
  <si>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</si>
  <si>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</si>
  <si>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</si>
  <si>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</si>
  <si>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</si>
  <si>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</si>
  <si>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</si>
  <si>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</si>
  <si>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</si>
  <si>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</si>
  <si>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</si>
  <si>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</si>
  <si>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</si>
  <si>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</si>
  <si>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</si>
  <si>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</si>
  <si>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</si>
  <si>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</si>
  <si>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</si>
  <si>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</si>
  <si>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</si>
  <si>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</si>
  <si>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</si>
  <si>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</si>
  <si>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</si>
  <si>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</si>
  <si>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</si>
  <si>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</si>
  <si>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</si>
  <si>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</si>
  <si>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</si>
  <si>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</si>
  <si>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</si>
  <si>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</si>
  <si>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</si>
  <si>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</si>
  <si>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</si>
  <si>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</si>
  <si>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</si>
  <si>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</si>
  <si>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</si>
  <si>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</si>
  <si>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</si>
  <si>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</si>
  <si>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</si>
  <si>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</si>
  <si>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</si>
  <si>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</si>
  <si>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</si>
  <si>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</si>
  <si>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</si>
  <si>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</si>
  <si>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</si>
  <si>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</si>
  <si>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</si>
  <si>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</si>
  <si>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</si>
  <si>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</si>
  <si>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</si>
  <si>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</si>
  <si>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</si>
  <si>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</si>
  <si>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</si>
  <si>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</si>
  <si>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</si>
  <si>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</si>
  <si>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</si>
  <si>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</si>
  <si>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</si>
  <si>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</si>
  <si>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</si>
  <si>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</si>
  <si>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</si>
  <si>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</si>
  <si>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</si>
  <si>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</si>
  <si>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</si>
  <si>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</si>
  <si>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</si>
  <si>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</si>
  <si>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</si>
  <si>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</si>
  <si>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</si>
  <si>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</si>
  <si>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</si>
  <si>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</si>
  <si>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</si>
  <si>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</si>
  <si>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</si>
  <si>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</si>
  <si>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</si>
  <si>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</si>
  <si>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</si>
  <si>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</si>
  <si>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</si>
  <si>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</si>
  <si>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</si>
  <si>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</si>
  <si>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</si>
  <si>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</si>
  <si>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</si>
  <si>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</si>
  <si>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</si>
  <si>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</si>
  <si>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</si>
  <si>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</si>
  <si>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</si>
  <si>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</si>
  <si>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</si>
  <si>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</si>
  <si>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</si>
  <si>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</si>
  <si>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</si>
  <si>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</si>
  <si>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</si>
  <si>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</si>
  <si>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</si>
  <si>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</si>
  <si>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</si>
  <si>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</si>
  <si>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</si>
  <si>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</si>
  <si>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</si>
  <si>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</si>
  <si>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</si>
  <si>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</si>
  <si>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</si>
  <si>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</si>
  <si>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</si>
  <si>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</si>
  <si>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</si>
  <si>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</si>
  <si>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</si>
  <si>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</si>
  <si>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</si>
  <si>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</si>
  <si>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</si>
  <si>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</si>
  <si>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</si>
  <si>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</si>
  <si>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</si>
  <si>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</si>
  <si>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</si>
  <si>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</si>
  <si>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</si>
  <si>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</si>
  <si>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</si>
  <si>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</si>
  <si>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</si>
  <si>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</si>
  <si>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</si>
  <si>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</si>
  <si>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</si>
  <si>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</si>
  <si>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</si>
  <si>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</si>
  <si>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</si>
  <si>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</si>
  <si>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</si>
  <si>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</si>
  <si>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</si>
  <si>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</si>
  <si>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</si>
  <si>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</si>
  <si>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</si>
  <si>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</si>
  <si>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</si>
  <si>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</si>
  <si>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</si>
  <si>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</si>
  <si>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</si>
  <si>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</si>
  <si>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</si>
  <si>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</si>
  <si>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</si>
  <si>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</si>
  <si>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</si>
  <si>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</si>
  <si>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</si>
  <si>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</si>
  <si>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</si>
  <si>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</si>
  <si>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</si>
  <si>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</si>
  <si>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</si>
  <si>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</si>
  <si>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</si>
  <si>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</si>
  <si>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</si>
  <si>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</si>
  <si>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</si>
  <si>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</si>
  <si>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</si>
  <si>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</si>
  <si>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</si>
  <si>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</si>
  <si>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</si>
  <si>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</si>
  <si>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</si>
  <si>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</si>
  <si>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</si>
  <si>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</si>
  <si>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</si>
  <si>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</si>
  <si>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</si>
  <si>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</si>
  <si>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</si>
  <si>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</si>
  <si>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</si>
  <si>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</si>
  <si>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</si>
  <si>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</si>
  <si>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</si>
  <si>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</si>
  <si>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</si>
  <si>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</si>
  <si>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</si>
  <si>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</si>
  <si>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</si>
  <si>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</si>
  <si>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</si>
  <si>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</si>
  <si>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</si>
  <si>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</si>
  <si>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</si>
  <si>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</si>
  <si>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</si>
  <si>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</si>
  <si>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</si>
  <si>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</si>
  <si>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</si>
  <si>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</si>
  <si>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</si>
  <si>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</si>
  <si>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</si>
  <si>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</si>
  <si>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</si>
  <si>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</si>
  <si>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</si>
  <si>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</si>
  <si>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</si>
  <si>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</si>
  <si>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</si>
  <si>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</si>
  <si>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</si>
  <si>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</si>
  <si>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</si>
  <si>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</si>
  <si>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</si>
  <si>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</si>
  <si>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</si>
  <si>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</si>
  <si>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</si>
  <si>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</si>
  <si>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</si>
  <si>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</si>
  <si>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</si>
  <si>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</si>
  <si>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</si>
  <si>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</si>
  <si>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</si>
  <si>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</si>
  <si>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</si>
  <si>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</si>
  <si>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</si>
  <si>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</si>
  <si>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</si>
  <si>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</si>
  <si>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</si>
  <si>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</si>
  <si>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</si>
  <si>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</si>
  <si>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</si>
  <si>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</si>
  <si>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</si>
  <si>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</si>
  <si>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</si>
  <si>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</si>
  <si>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</si>
  <si>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</si>
  <si>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</si>
  <si>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</si>
  <si>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</si>
  <si>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</si>
  <si>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</si>
  <si>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</si>
  <si>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</si>
  <si>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</si>
  <si>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</si>
  <si>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</si>
  <si>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</si>
  <si>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</si>
  <si>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</si>
  <si>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</si>
  <si>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</si>
  <si>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</si>
  <si>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</si>
  <si>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</si>
  <si>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</si>
  <si>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</si>
  <si>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</si>
  <si>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</si>
  <si>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</si>
  <si>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</si>
  <si>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</si>
  <si>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</si>
  <si>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</si>
  <si>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</si>
  <si>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</si>
  <si>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</si>
  <si>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</si>
  <si>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</si>
  <si>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</si>
  <si>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</si>
  <si>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</si>
  <si>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</si>
  <si>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</si>
  <si>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</si>
  <si>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</si>
  <si>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</si>
  <si>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</si>
  <si>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</si>
  <si>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</si>
  <si>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</si>
  <si>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</si>
  <si>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</si>
  <si>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</si>
  <si>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</si>
  <si>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</si>
  <si>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</si>
  <si>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</si>
  <si>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</si>
  <si>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</si>
  <si>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</si>
  <si>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</si>
  <si>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</si>
  <si>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</si>
  <si>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</si>
  <si>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</si>
  <si>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</si>
  <si>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</si>
  <si>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</si>
  <si>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</si>
  <si>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</si>
  <si>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</si>
  <si>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</si>
  <si>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</si>
  <si>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</si>
  <si>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</si>
  <si>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</si>
  <si>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</si>
  <si>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</si>
  <si>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</si>
  <si>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</si>
  <si>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</si>
  <si>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</si>
  <si>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</si>
  <si>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</si>
  <si>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</si>
  <si>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</si>
  <si>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</si>
  <si>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</si>
  <si>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</si>
  <si>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</si>
  <si>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</si>
  <si>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</si>
  <si>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</si>
  <si>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</si>
  <si>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</si>
  <si>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</si>
  <si>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</si>
  <si>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</si>
  <si>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</si>
  <si>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</si>
  <si>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</si>
  <si>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</si>
  <si>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</si>
  <si>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</si>
  <si>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</si>
  <si>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</si>
  <si>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</si>
  <si>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</si>
  <si>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</si>
  <si>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</si>
  <si>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</si>
  <si>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</si>
  <si>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</si>
  <si>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</si>
  <si>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</si>
  <si>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</si>
  <si>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</si>
  <si>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</si>
  <si>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</si>
  <si>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</si>
  <si>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</si>
  <si>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</si>
  <si>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</si>
  <si>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</si>
  <si>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</si>
  <si>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</si>
  <si>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</si>
  <si>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</si>
  <si>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</si>
  <si>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</si>
  <si>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</si>
  <si>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</si>
  <si>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</si>
  <si>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</si>
  <si>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</si>
  <si>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</si>
  <si>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</si>
  <si>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</si>
  <si>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</si>
  <si>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</si>
  <si>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</si>
  <si>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</si>
  <si>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</si>
  <si>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</si>
  <si>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</si>
  <si>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</si>
  <si>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</si>
  <si>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</si>
  <si>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</si>
  <si>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</si>
  <si>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</si>
  <si>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</si>
  <si>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</si>
  <si>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</si>
  <si>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</si>
  <si>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</si>
  <si>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</si>
  <si>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</si>
  <si>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</si>
  <si>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</si>
  <si>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</si>
  <si>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</si>
  <si>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</si>
  <si>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</si>
  <si>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</si>
  <si>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</si>
  <si>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</si>
  <si>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</si>
  <si>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</si>
  <si>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</si>
  <si>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</si>
  <si>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</si>
  <si>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</si>
  <si>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</si>
  <si>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</si>
  <si>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</si>
  <si>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</si>
  <si>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</si>
  <si>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</si>
  <si>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</si>
  <si>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</si>
  <si>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</si>
  <si>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</si>
  <si>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</si>
  <si>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</si>
  <si>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</si>
  <si>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</si>
  <si>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</si>
  <si>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</si>
  <si>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</si>
  <si>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</si>
  <si>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</si>
  <si>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</si>
  <si>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</si>
  <si>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</si>
  <si>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</si>
  <si>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</si>
  <si>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</si>
  <si>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</si>
  <si>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</si>
  <si>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</si>
  <si>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</si>
  <si>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</si>
  <si>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</si>
  <si>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</si>
  <si>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</si>
  <si>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</si>
  <si>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</si>
  <si>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</si>
  <si>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</si>
  <si>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</si>
  <si>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</si>
  <si>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</si>
  <si>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</si>
  <si>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</si>
  <si>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</si>
  <si>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</si>
  <si>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</si>
  <si>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</si>
  <si>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</si>
  <si>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</si>
  <si>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</si>
  <si>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</si>
  <si>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</si>
  <si>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</si>
  <si>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</si>
  <si>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</si>
  <si>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</si>
  <si>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</si>
  <si>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</si>
  <si>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</si>
  <si>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</si>
  <si>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</si>
  <si>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</si>
  <si>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</si>
  <si>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</si>
  <si>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</si>
  <si>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</si>
  <si>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</si>
  <si>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</si>
  <si>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</si>
  <si>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</si>
  <si>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</si>
  <si>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</si>
  <si>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</si>
  <si>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</si>
  <si>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</si>
  <si>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</si>
  <si>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</si>
  <si>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</si>
  <si>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</si>
  <si>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</si>
  <si>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</si>
  <si>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</si>
  <si>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</si>
  <si>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</si>
  <si>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</si>
  <si>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</si>
  <si>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</si>
  <si>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</si>
  <si>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</si>
  <si>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</si>
  <si>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</si>
  <si>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</si>
  <si>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</si>
  <si>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</si>
  <si>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</si>
  <si>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</si>
  <si>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</si>
  <si>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</si>
  <si>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</si>
  <si>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</si>
  <si>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</si>
  <si>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</si>
  <si>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</si>
  <si>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</si>
  <si>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</si>
  <si>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</si>
  <si>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</si>
  <si>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</si>
  <si>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</si>
  <si>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</si>
  <si>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</si>
  <si>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</si>
  <si>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</si>
  <si>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</si>
  <si>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</si>
  <si>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</si>
  <si>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</si>
  <si>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</si>
  <si>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</si>
  <si>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</si>
  <si>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</si>
  <si>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</si>
  <si>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</si>
  <si>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</si>
  <si>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</si>
  <si>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</si>
  <si>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</si>
  <si>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</si>
  <si>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</si>
  <si>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</si>
  <si>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</si>
  <si>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</si>
  <si>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</si>
  <si>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</si>
  <si>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</si>
  <si>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</si>
  <si>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</si>
  <si>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</si>
  <si>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</si>
  <si>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</si>
  <si>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</si>
  <si>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</si>
  <si>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</si>
  <si>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</si>
  <si>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</si>
  <si>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</si>
  <si>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</si>
  <si>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</si>
  <si>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</si>
  <si>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</si>
  <si>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</si>
  <si>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</si>
  <si>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</si>
  <si>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</si>
  <si>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</si>
  <si>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</si>
  <si>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</si>
  <si>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</si>
  <si>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</si>
  <si>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</si>
  <si>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</si>
  <si>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</si>
  <si>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</si>
  <si>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</si>
  <si>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</si>
  <si>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</si>
  <si>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</si>
  <si>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</si>
  <si>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</si>
  <si>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</si>
  <si>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</si>
  <si>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</si>
  <si>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</si>
  <si>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</si>
  <si>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</si>
  <si>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</si>
  <si>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</si>
  <si>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</si>
  <si>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</si>
  <si>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</si>
  <si>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</si>
  <si>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</si>
  <si>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</si>
  <si>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</si>
  <si>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</si>
  <si>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</si>
  <si>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</si>
  <si>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</si>
  <si>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</si>
  <si>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</si>
  <si>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</si>
  <si>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</si>
  <si>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</si>
  <si>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</si>
  <si>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</si>
  <si>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</si>
  <si>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</si>
  <si>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</si>
  <si>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</si>
  <si>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</si>
  <si>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</si>
  <si>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</si>
  <si>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</si>
  <si>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</si>
  <si>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</si>
  <si>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</si>
  <si>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</si>
  <si>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</si>
  <si>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</si>
  <si>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</si>
  <si>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</si>
  <si>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</si>
  <si>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</si>
  <si>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</si>
  <si>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</si>
  <si>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</si>
  <si>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</si>
  <si>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</si>
  <si>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</si>
  <si>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</si>
  <si>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</si>
  <si>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</si>
  <si>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</si>
  <si>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</si>
  <si>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</si>
  <si>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</si>
  <si>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</si>
  <si>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</si>
  <si>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</si>
  <si>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</si>
  <si>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</si>
  <si>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</si>
  <si>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</si>
  <si>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</si>
  <si>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</si>
  <si>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</si>
  <si>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</si>
  <si>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</si>
  <si>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</si>
  <si>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</si>
  <si>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</si>
  <si>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</si>
  <si>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</si>
  <si>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</si>
  <si>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</si>
  <si>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</si>
  <si>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</si>
  <si>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</si>
  <si>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</si>
  <si>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</si>
  <si>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</si>
  <si>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</si>
  <si>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</si>
  <si>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</si>
  <si>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</si>
  <si>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</si>
  <si>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</si>
  <si>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</si>
  <si>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</si>
  <si>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</si>
  <si>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</si>
  <si>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</si>
  <si>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</si>
  <si>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</si>
  <si>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</si>
  <si>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</si>
  <si>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</si>
  <si>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</si>
  <si>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</si>
  <si>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</si>
  <si>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</si>
  <si>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</si>
  <si>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</si>
  <si>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</si>
  <si>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</si>
  <si>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</si>
  <si>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</si>
  <si>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</si>
  <si>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</si>
  <si>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</si>
  <si>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</si>
  <si>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</si>
  <si>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</si>
  <si>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</si>
  <si>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</si>
  <si>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</si>
  <si>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</si>
  <si>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</si>
  <si>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</si>
  <si>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</si>
  <si>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</si>
  <si>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</si>
  <si>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</si>
  <si>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</si>
  <si>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</si>
  <si>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</si>
  <si>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</si>
  <si>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</si>
  <si>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</si>
  <si>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</si>
  <si>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</si>
  <si>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</si>
  <si>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</si>
  <si>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</si>
  <si>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</si>
  <si>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</si>
  <si>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</si>
  <si>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</si>
  <si>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</si>
  <si>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</si>
  <si>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</si>
  <si>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</si>
  <si>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</si>
  <si>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</si>
  <si>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</si>
  <si>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</si>
  <si>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</si>
  <si>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</si>
  <si>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</si>
  <si>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</si>
  <si>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</si>
  <si>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</si>
  <si>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</si>
  <si>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</si>
  <si>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</si>
  <si>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</si>
  <si>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</si>
  <si>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</si>
  <si>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</si>
  <si>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</si>
  <si>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</si>
  <si>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</si>
  <si>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</si>
  <si>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</si>
  <si>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</si>
  <si>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</si>
  <si>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</si>
  <si>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</si>
  <si>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</si>
  <si>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</si>
  <si>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</si>
  <si>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</si>
  <si>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</si>
  <si>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</si>
  <si>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</si>
  <si>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</si>
  <si>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</si>
  <si>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</si>
  <si>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</si>
  <si>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</si>
  <si>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</si>
  <si>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</si>
  <si>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</si>
  <si>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</si>
  <si>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</si>
  <si>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</si>
  <si>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</si>
  <si>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</si>
  <si>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</si>
  <si>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</si>
  <si>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</si>
  <si>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</si>
  <si>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</si>
  <si>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</si>
  <si>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</si>
  <si>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</si>
  <si>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</si>
  <si>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</si>
  <si>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</si>
  <si>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</si>
  <si>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</si>
  <si>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</si>
  <si>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</si>
  <si>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</si>
  <si>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</si>
  <si>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</si>
  <si>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</si>
  <si>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</si>
  <si>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</si>
  <si>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</si>
  <si>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</si>
  <si>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</si>
  <si>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</si>
  <si>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</si>
  <si>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</si>
  <si>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</si>
  <si>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</si>
  <si>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</si>
  <si>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</si>
  <si>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</si>
  <si>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</si>
  <si>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</si>
  <si>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</si>
  <si>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</si>
  <si>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</si>
  <si>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</si>
  <si>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</si>
  <si>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</si>
  <si>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</si>
  <si>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</si>
  <si>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</si>
  <si>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</si>
  <si>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</si>
  <si>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</si>
  <si>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</si>
  <si>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</si>
  <si>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</si>
  <si>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</si>
  <si>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</si>
  <si>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</si>
  <si>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</si>
  <si>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</si>
  <si>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</si>
  <si>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</si>
  <si>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</si>
  <si>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</si>
  <si>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</si>
  <si>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</si>
  <si>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</si>
  <si>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</si>
  <si>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</si>
  <si>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</si>
  <si>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</si>
  <si>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</si>
  <si>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</si>
  <si>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</si>
  <si>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</si>
  <si>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</si>
  <si>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</si>
  <si>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</si>
  <si>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</si>
  <si>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</si>
  <si>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</si>
  <si>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</si>
  <si>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</si>
  <si>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</si>
  <si>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</si>
  <si>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</si>
  <si>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</si>
  <si>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</si>
  <si>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</si>
  <si>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</si>
  <si>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</si>
  <si>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</si>
  <si>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</si>
  <si>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</si>
  <si>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</si>
  <si>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</si>
  <si>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</si>
  <si>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</si>
  <si>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</si>
  <si>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</si>
  <si>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</si>
  <si>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</si>
  <si>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</si>
  <si>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</si>
  <si>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</si>
  <si>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</si>
  <si>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</si>
  <si>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</si>
  <si>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</si>
  <si>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</si>
  <si>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</si>
  <si>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</si>
  <si>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</si>
  <si>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</si>
  <si>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</si>
  <si>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</si>
  <si>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</si>
  <si>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</si>
  <si>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</si>
  <si>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</si>
  <si>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</si>
  <si>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</si>
  <si>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</si>
  <si>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</si>
  <si>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</si>
  <si>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</si>
  <si>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</si>
  <si>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</si>
  <si>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</si>
  <si>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</si>
  <si>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</si>
  <si>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</si>
  <si>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</si>
  <si>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</si>
  <si>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</si>
  <si>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</si>
  <si>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</si>
  <si>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</si>
  <si>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</si>
  <si>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</si>
  <si>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</si>
  <si>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</si>
  <si>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</si>
  <si>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</si>
  <si>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</si>
  <si>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</si>
  <si>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</si>
  <si>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</si>
  <si>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</si>
  <si>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</si>
  <si>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</si>
  <si>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</si>
  <si>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</si>
  <si>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</si>
  <si>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</si>
  <si>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</si>
  <si>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</si>
  <si>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</si>
  <si>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</si>
  <si>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</si>
  <si>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</si>
  <si>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</si>
  <si>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</si>
  <si>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</si>
  <si>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</si>
  <si>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</si>
  <si>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</si>
  <si>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</si>
  <si>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</si>
  <si>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</si>
  <si>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</si>
  <si>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</si>
  <si>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</si>
  <si>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</si>
  <si>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</si>
  <si>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</si>
  <si>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</si>
  <si>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</si>
  <si>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</si>
  <si>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</si>
  <si>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</si>
  <si>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</si>
  <si>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</si>
  <si>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</si>
  <si>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</si>
  <si>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</si>
  <si>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</si>
  <si>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</si>
  <si>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</si>
  <si>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</si>
  <si>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</si>
  <si>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</si>
  <si>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</si>
  <si>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</si>
  <si>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</si>
  <si>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</si>
  <si>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</si>
  <si>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</si>
  <si>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</si>
  <si>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</si>
  <si>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</si>
  <si>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</si>
  <si>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</si>
  <si>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</si>
  <si>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</si>
  <si>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</si>
  <si>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</si>
  <si>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</si>
  <si>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</si>
  <si>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</si>
  <si>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</si>
  <si>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</si>
  <si>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</si>
  <si>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</si>
  <si>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</si>
  <si>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</si>
  <si>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</si>
  <si>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</si>
  <si>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</si>
  <si>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</si>
  <si>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</si>
  <si>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</si>
  <si>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</si>
  <si>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</si>
  <si>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</si>
  <si>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</si>
  <si>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</si>
  <si>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</si>
  <si>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</si>
  <si>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</si>
  <si>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</si>
  <si>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</si>
  <si>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</si>
  <si>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</si>
  <si>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</si>
  <si>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</si>
  <si>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</si>
  <si>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</si>
  <si>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</si>
  <si>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</si>
  <si>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</si>
  <si>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</si>
  <si>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</si>
  <si>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</si>
  <si>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</si>
  <si>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</si>
  <si>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</si>
  <si>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</si>
  <si>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</si>
  <si>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</si>
  <si>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</si>
  <si>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</si>
  <si>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</si>
  <si>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</si>
  <si>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</si>
  <si>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</si>
  <si>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</si>
  <si>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</si>
  <si>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</si>
  <si>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</si>
  <si>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</si>
  <si>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</si>
  <si>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</si>
  <si>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</si>
  <si>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</si>
  <si>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</si>
  <si>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</si>
  <si>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</si>
  <si>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</si>
  <si>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</si>
  <si>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</si>
  <si>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</si>
  <si>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</si>
  <si>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</si>
  <si>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</si>
  <si>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</si>
  <si>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</si>
  <si>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</si>
  <si>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</si>
  <si>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</si>
  <si>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</si>
  <si>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</si>
  <si>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</si>
  <si>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</si>
  <si>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</si>
  <si>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</si>
  <si>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</si>
  <si>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</si>
  <si>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</si>
  <si>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</si>
  <si>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</si>
  <si>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</si>
  <si>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</si>
  <si>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</si>
  <si>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</si>
  <si>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</si>
  <si>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</si>
  <si>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</si>
  <si>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</si>
  <si>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</si>
  <si>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</si>
  <si>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</si>
  <si>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</si>
  <si>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</si>
  <si>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</si>
  <si>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</si>
  <si>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</si>
  <si>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</si>
  <si>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</si>
  <si>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</si>
  <si>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</si>
  <si>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</si>
  <si>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</si>
  <si>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</si>
  <si>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</si>
  <si>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</si>
  <si>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</si>
  <si>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</si>
  <si>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</si>
  <si>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</si>
  <si>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</si>
  <si>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</si>
  <si>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</si>
  <si>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</si>
  <si>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</si>
  <si>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</si>
  <si>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</si>
  <si>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</si>
  <si>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</si>
  <si>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</si>
  <si>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</si>
  <si>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</si>
  <si>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</si>
  <si>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</si>
  <si>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</si>
  <si>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</si>
  <si>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</si>
  <si>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</si>
  <si>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</si>
  <si>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</si>
  <si>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</si>
  <si>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</si>
  <si>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</si>
  <si>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</si>
  <si>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</si>
  <si>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</si>
  <si>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</si>
  <si>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</si>
  <si>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</si>
  <si>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</si>
  <si>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</si>
  <si>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</si>
  <si>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</si>
  <si>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</si>
  <si>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</si>
  <si>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</si>
  <si>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</si>
  <si>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</si>
  <si>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</si>
  <si>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</si>
  <si>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</si>
  <si>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</si>
  <si>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</si>
  <si>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</si>
  <si>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</si>
  <si>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</si>
  <si>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</si>
  <si>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</si>
  <si>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</si>
  <si>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</si>
  <si>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</si>
  <si>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</si>
  <si>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</si>
  <si>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</si>
  <si>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</si>
  <si>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</si>
  <si>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</si>
  <si>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</si>
  <si>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</si>
  <si>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</si>
  <si>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</si>
  <si>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</si>
  <si>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</si>
  <si>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</si>
  <si>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</si>
  <si>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</si>
  <si>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</si>
  <si>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</si>
  <si>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</si>
  <si>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</si>
  <si>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</si>
  <si>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</si>
  <si>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</si>
  <si>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</si>
  <si>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</si>
  <si>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</si>
  <si>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</si>
  <si>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</si>
  <si>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</si>
  <si>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</si>
  <si>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</si>
  <si>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</si>
  <si>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</si>
  <si>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</si>
  <si>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</si>
  <si>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</si>
  <si>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</si>
  <si>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</si>
  <si>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</si>
  <si>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</si>
  <si>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</si>
  <si>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</si>
  <si>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</si>
  <si>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</si>
  <si>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</si>
  <si>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</si>
  <si>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</si>
  <si>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</si>
  <si>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</si>
  <si>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</si>
  <si>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</si>
  <si>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</si>
  <si>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</si>
  <si>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</si>
  <si>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</si>
  <si>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</si>
  <si>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</si>
  <si>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</si>
  <si>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</si>
  <si>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</si>
  <si>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</si>
  <si>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</si>
  <si>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</si>
  <si>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</si>
  <si>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</si>
  <si>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</si>
  <si>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</si>
  <si>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</si>
  <si>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</si>
  <si>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</si>
  <si>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</si>
  <si>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</si>
  <si>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</si>
  <si>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</si>
  <si>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</si>
  <si>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</si>
  <si>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</si>
  <si>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</si>
  <si>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</si>
  <si>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</si>
  <si>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</si>
  <si>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</si>
  <si>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</si>
  <si>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</si>
  <si>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</si>
  <si>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</si>
  <si>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</si>
  <si>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</si>
  <si>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</si>
  <si>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</si>
  <si>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</si>
  <si>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</si>
  <si>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</si>
  <si>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</si>
  <si>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</si>
  <si>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</si>
  <si>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</si>
  <si>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</si>
  <si>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</si>
  <si>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</si>
  <si>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</si>
  <si>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</si>
  <si>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</si>
  <si>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</si>
  <si>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</si>
  <si>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</si>
  <si>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</si>
  <si>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</si>
  <si>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</si>
  <si>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</si>
  <si>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</si>
  <si>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</si>
  <si>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</si>
  <si>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</si>
  <si>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</si>
  <si>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</si>
  <si>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</si>
  <si>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</si>
  <si>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</si>
  <si>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</si>
  <si>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</si>
  <si>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</si>
  <si>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</si>
  <si>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</si>
  <si>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</si>
  <si>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</si>
  <si>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</si>
  <si>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</si>
  <si>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</si>
  <si>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</si>
  <si>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</si>
  <si>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</si>
  <si>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</si>
  <si>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</si>
  <si>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</si>
  <si>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</si>
  <si>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</si>
  <si>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</si>
  <si>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</si>
  <si>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</si>
  <si>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</si>
  <si>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</si>
  <si>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</si>
  <si>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</si>
  <si>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</si>
  <si>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</si>
  <si>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</si>
  <si>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</si>
  <si>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</si>
  <si>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</si>
  <si>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</si>
  <si>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</si>
  <si>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</si>
  <si>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</si>
  <si>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</si>
  <si>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</si>
  <si>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</si>
  <si>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</si>
  <si>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</si>
  <si>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</si>
  <si>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</si>
  <si>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</si>
  <si>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</si>
  <si>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</si>
  <si>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</si>
  <si>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</si>
  <si>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</si>
  <si>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</si>
  <si>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</si>
  <si>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</si>
  <si>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</si>
  <si>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</si>
  <si>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</si>
  <si>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</si>
  <si>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</si>
  <si>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</si>
  <si>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</si>
  <si>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</si>
  <si>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</si>
  <si>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</si>
  <si>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</si>
  <si>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</si>
  <si>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</si>
  <si>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</si>
  <si>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</si>
  <si>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</si>
  <si>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</si>
  <si>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</si>
  <si>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</si>
  <si>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</si>
  <si>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</si>
  <si>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</si>
  <si>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</si>
  <si>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</si>
  <si>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</si>
  <si>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</si>
  <si>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</si>
  <si>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</si>
  <si>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</si>
  <si>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</si>
  <si>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</si>
  <si>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</si>
  <si>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</si>
  <si>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</si>
  <si>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</si>
  <si>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</si>
  <si>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</si>
  <si>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</si>
  <si>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</si>
  <si>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</si>
  <si>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</si>
  <si>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</si>
  <si>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</si>
  <si>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</si>
  <si>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</si>
  <si>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</si>
  <si>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</si>
  <si>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</si>
  <si>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</si>
  <si>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</si>
  <si>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</si>
  <si>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</si>
  <si>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</si>
  <si>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</si>
  <si>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</si>
  <si>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</si>
  <si>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</si>
  <si>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</si>
  <si>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</si>
  <si>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</si>
  <si>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</si>
  <si>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</si>
  <si>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</si>
  <si>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</si>
  <si>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</si>
  <si>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</si>
  <si>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</si>
  <si>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</si>
  <si>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</si>
  <si>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</si>
  <si>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</si>
  <si>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</si>
  <si>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</si>
  <si>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</si>
  <si>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</si>
  <si>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</si>
  <si>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</si>
  <si>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</si>
  <si>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</si>
  <si>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</si>
  <si>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</si>
  <si>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</si>
  <si>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</si>
  <si>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</si>
  <si>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</si>
  <si>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</si>
  <si>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</si>
  <si>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</si>
  <si>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</si>
  <si>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</si>
  <si>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</si>
  <si>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</si>
  <si>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</si>
  <si>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</si>
  <si>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</si>
  <si>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</si>
  <si>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</si>
  <si>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</si>
  <si>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</si>
  <si>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</si>
  <si>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</si>
  <si>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</si>
  <si>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</si>
  <si>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</si>
  <si>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</si>
  <si>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</si>
  <si>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</si>
  <si>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</si>
  <si>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</si>
  <si>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</si>
  <si>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</si>
  <si>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</si>
  <si>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</si>
  <si>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</si>
  <si>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</si>
  <si>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</si>
  <si>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</si>
  <si>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</si>
  <si>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</si>
  <si>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</si>
  <si>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</si>
  <si>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</si>
  <si>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</si>
  <si>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</si>
  <si>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</si>
  <si>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</si>
  <si>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</si>
  <si>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</si>
  <si>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</si>
  <si>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</si>
  <si>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</si>
  <si>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</si>
  <si>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</si>
  <si>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</si>
  <si>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</si>
  <si>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</si>
  <si>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</si>
  <si>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</si>
  <si>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</si>
  <si>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</si>
  <si>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</si>
  <si>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</si>
  <si>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</si>
  <si>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</si>
  <si>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</si>
  <si>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</si>
  <si>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</si>
  <si>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</si>
  <si>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</si>
  <si>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</si>
  <si>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</si>
  <si>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</si>
  <si>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</si>
  <si>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</si>
  <si>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</si>
  <si>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</si>
  <si>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</si>
  <si>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</si>
  <si>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</si>
  <si>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</si>
  <si>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</si>
  <si>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</si>
  <si>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</si>
  <si>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</si>
  <si>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</si>
  <si>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</si>
  <si>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</si>
  <si>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</si>
  <si>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</si>
  <si>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</si>
  <si>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</si>
  <si>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</si>
  <si>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</si>
  <si>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</si>
  <si>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</si>
  <si>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</si>
  <si>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</si>
  <si>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</si>
  <si>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</si>
  <si>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</si>
  <si>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</si>
  <si>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</si>
  <si>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</si>
  <si>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</si>
  <si>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</si>
  <si>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</si>
  <si>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</si>
  <si>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</si>
  <si>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</si>
  <si>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</si>
  <si>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</si>
  <si>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</si>
  <si>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</si>
  <si>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</si>
  <si>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</si>
  <si>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</si>
  <si>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</si>
  <si>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</si>
  <si>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</si>
  <si>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</si>
  <si>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</si>
  <si>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</si>
  <si>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</si>
  <si>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</si>
  <si>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</si>
  <si>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</si>
  <si>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</si>
  <si>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</si>
  <si>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</si>
  <si>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</si>
  <si>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</si>
  <si>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</si>
  <si>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</si>
  <si>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</si>
  <si>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</si>
  <si>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</si>
  <si>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</si>
  <si>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</si>
  <si>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</si>
  <si>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</si>
  <si>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</si>
  <si>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</si>
  <si>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</si>
  <si>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</si>
  <si>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</si>
  <si>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</si>
  <si>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</si>
  <si>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</si>
  <si>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</si>
  <si>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</si>
  <si>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</si>
  <si>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</si>
  <si>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</si>
  <si>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</si>
  <si>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</si>
  <si>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</si>
  <si>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</si>
  <si>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</si>
  <si>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</si>
  <si>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</si>
  <si>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</si>
  <si>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</si>
  <si>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</si>
  <si>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</si>
  <si>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</si>
  <si>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</si>
  <si>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</si>
  <si>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</si>
  <si>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</si>
  <si>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</si>
  <si>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</si>
  <si>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</si>
  <si>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</si>
  <si>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</si>
  <si>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</si>
  <si>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</si>
  <si>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</si>
  <si>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</si>
  <si>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</si>
  <si>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</si>
  <si>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</si>
  <si>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</si>
  <si>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</si>
  <si>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</si>
  <si>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</si>
  <si>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</si>
  <si>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</si>
  <si>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</si>
  <si>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</si>
  <si>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</si>
  <si>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</si>
  <si>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</si>
  <si>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</si>
  <si>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</si>
  <si>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</si>
  <si>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</si>
  <si>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</si>
  <si>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</si>
  <si>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</si>
  <si>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</si>
  <si>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</si>
  <si>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</si>
  <si>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</si>
  <si>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</si>
  <si>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</si>
  <si>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</si>
  <si>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</si>
  <si>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</si>
  <si>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</si>
  <si>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</si>
  <si>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</si>
  <si>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</si>
  <si>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</si>
  <si>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</si>
  <si>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</si>
  <si>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</si>
  <si>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</si>
  <si>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</si>
  <si>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</si>
  <si>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</si>
  <si>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</si>
  <si>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</si>
  <si>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</si>
  <si>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</si>
  <si>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</si>
  <si>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</si>
  <si>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</si>
  <si>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</si>
  <si>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</si>
  <si>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</si>
  <si>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</si>
  <si>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</si>
  <si>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</si>
  <si>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</si>
  <si>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</si>
  <si>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</si>
  <si>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</si>
  <si>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</si>
  <si>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</si>
  <si>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</si>
  <si>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</si>
  <si>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</si>
  <si>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</si>
  <si>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</si>
  <si>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</si>
  <si>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</si>
  <si>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</si>
  <si>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</si>
  <si>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</si>
  <si>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</si>
  <si>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</si>
  <si>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</si>
  <si>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</si>
  <si>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</si>
  <si>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</si>
  <si>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</si>
  <si>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</si>
  <si>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</si>
  <si>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</si>
  <si>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</si>
  <si>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</si>
  <si>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</si>
  <si>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</si>
  <si>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</si>
  <si>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</si>
  <si>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</si>
  <si>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</si>
  <si>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</si>
  <si>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</si>
  <si>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</si>
  <si>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</si>
  <si>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</si>
  <si>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</si>
  <si>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</si>
  <si>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</si>
  <si>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</si>
  <si>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</si>
  <si>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</si>
  <si>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</si>
  <si>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</si>
  <si>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</si>
  <si>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</si>
  <si>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</si>
  <si>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</si>
  <si>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</si>
  <si>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</si>
  <si>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</si>
  <si>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</si>
  <si>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</si>
  <si>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</si>
  <si>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</si>
  <si>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</si>
  <si>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</si>
  <si>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</si>
  <si>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</si>
  <si>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</si>
  <si>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</si>
  <si>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</si>
  <si>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</si>
  <si>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</si>
  <si>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</si>
  <si>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</si>
  <si>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</si>
  <si>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</si>
  <si>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</si>
  <si>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</si>
  <si>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</si>
  <si>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</si>
  <si>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</si>
  <si>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</si>
  <si>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</si>
  <si>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</si>
  <si>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</si>
  <si>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</si>
  <si>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</si>
  <si>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</si>
  <si>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</si>
  <si>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</si>
  <si>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</si>
  <si>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</si>
  <si>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</si>
  <si>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</si>
  <si>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</si>
  <si>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</si>
  <si>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</si>
  <si>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</si>
  <si>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</si>
  <si>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</si>
  <si>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</si>
  <si>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</si>
  <si>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</si>
  <si>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</si>
  <si>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</si>
  <si>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</si>
  <si>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</si>
  <si>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</si>
  <si>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</si>
  <si>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</si>
  <si>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</si>
  <si>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</si>
  <si>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</si>
  <si>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</si>
  <si>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</si>
  <si>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</si>
  <si>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</si>
  <si>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</si>
  <si>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</si>
  <si>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</si>
  <si>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</si>
  <si>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</si>
  <si>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</si>
  <si>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</si>
  <si>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</si>
  <si>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</si>
  <si>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</si>
  <si>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</si>
  <si>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</si>
  <si>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</si>
  <si>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</si>
  <si>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</si>
  <si>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</si>
  <si>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</si>
  <si>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</si>
  <si>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</si>
  <si>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</si>
  <si>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</si>
  <si>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</si>
  <si>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</si>
  <si>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</si>
  <si>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</si>
  <si>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</si>
  <si>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</si>
  <si>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</si>
  <si>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</si>
  <si>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</si>
  <si>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</si>
  <si>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</si>
  <si>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</si>
  <si>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</si>
  <si>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</si>
  <si>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</si>
  <si>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</si>
  <si>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</si>
  <si>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</si>
  <si>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</si>
  <si>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</si>
  <si>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</si>
  <si>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</si>
  <si>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</si>
  <si>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</si>
  <si>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</si>
  <si>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</si>
  <si>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</si>
  <si>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</si>
  <si>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</si>
  <si>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</si>
  <si>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</si>
  <si>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</si>
  <si>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</si>
  <si>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</si>
  <si>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</si>
  <si>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</si>
  <si>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</si>
  <si>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</si>
  <si>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</si>
  <si>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</si>
  <si>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</si>
  <si>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</si>
  <si>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</si>
  <si>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</si>
  <si>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</si>
  <si>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</si>
  <si>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</si>
  <si>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</si>
  <si>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</si>
  <si>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</si>
  <si>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</si>
  <si>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</si>
  <si>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</si>
  <si>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</si>
  <si>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</si>
  <si>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</si>
  <si>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</si>
  <si>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</si>
  <si>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</si>
  <si>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</si>
  <si>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</si>
  <si>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</si>
  <si>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</si>
  <si>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</si>
  <si>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</si>
  <si>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</si>
  <si>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</si>
  <si>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</si>
  <si>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</si>
  <si>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</si>
  <si>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</si>
  <si>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</si>
  <si>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</si>
  <si>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</si>
  <si>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</si>
  <si>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</si>
  <si>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</si>
  <si>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</si>
  <si>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</si>
  <si>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</si>
  <si>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</si>
  <si>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</si>
  <si>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</si>
  <si>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</si>
  <si>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</si>
  <si>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</si>
  <si>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</si>
  <si>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</si>
  <si>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</si>
  <si>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</si>
  <si>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</si>
  <si>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</si>
  <si>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</si>
  <si>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</si>
  <si>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</si>
  <si>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</si>
  <si>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</si>
  <si>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</si>
  <si>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</si>
  <si>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</si>
  <si>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</si>
  <si>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</si>
  <si>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</si>
  <si>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</si>
  <si>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</si>
  <si>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</si>
  <si>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</si>
  <si>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</si>
  <si>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</si>
  <si>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</si>
  <si>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</si>
  <si>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</si>
  <si>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</si>
  <si>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</si>
  <si>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</si>
  <si>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</si>
  <si>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</si>
  <si>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</si>
  <si>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</si>
  <si>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</si>
  <si>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</si>
  <si>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</si>
  <si>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</si>
  <si>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</si>
  <si>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</si>
  <si>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</si>
  <si>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</si>
  <si>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</si>
  <si>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</si>
  <si>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</si>
  <si>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</si>
  <si>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</si>
  <si>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</si>
  <si>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</si>
  <si>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</si>
  <si>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</si>
  <si>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</si>
  <si>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</si>
  <si>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</si>
  <si>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</si>
  <si>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</si>
  <si>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</si>
  <si>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</si>
  <si>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</si>
  <si>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</si>
  <si>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</si>
  <si>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</si>
  <si>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</si>
  <si>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</si>
  <si>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</si>
  <si>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</si>
  <si>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</si>
  <si>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</si>
  <si>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</si>
  <si>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</si>
  <si>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</si>
  <si>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</si>
  <si>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</si>
  <si>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</si>
  <si>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</si>
  <si>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</si>
  <si>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</si>
  <si>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</si>
  <si>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</si>
  <si>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</si>
  <si>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</si>
  <si>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</si>
  <si>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</si>
  <si>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</si>
  <si>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</si>
  <si>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</si>
  <si>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</si>
  <si>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</si>
  <si>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</si>
  <si>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</si>
  <si>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</si>
  <si>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</si>
  <si>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</si>
  <si>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</si>
  <si>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</si>
  <si>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</si>
  <si>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</si>
  <si>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</si>
  <si>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</si>
  <si>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</si>
  <si>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</si>
  <si>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</si>
  <si>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</si>
  <si>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</si>
  <si>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</si>
  <si>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</si>
  <si>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</si>
  <si>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</si>
  <si>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</si>
  <si>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</si>
  <si>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</si>
  <si>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</si>
  <si>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</si>
  <si>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</si>
  <si>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</si>
  <si>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</si>
  <si>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</si>
  <si>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</si>
  <si>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</si>
  <si>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</si>
  <si>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</si>
  <si>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</si>
  <si>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</si>
  <si>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</si>
  <si>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</si>
  <si>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</si>
  <si>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</si>
  <si>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</si>
  <si>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</si>
  <si>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</si>
  <si>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</si>
  <si>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</si>
  <si>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</si>
  <si>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</si>
  <si>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</si>
  <si>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</si>
  <si>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</si>
  <si>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</si>
  <si>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</si>
  <si>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</si>
  <si>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</si>
  <si>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</si>
  <si>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</si>
  <si>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</si>
  <si>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</si>
  <si>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</si>
  <si>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</si>
  <si>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</si>
  <si>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</si>
  <si>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</si>
  <si>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</si>
  <si>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</si>
  <si>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</si>
  <si>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</si>
  <si>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</si>
  <si>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</si>
  <si>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</si>
  <si>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</si>
  <si>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</si>
  <si>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</si>
  <si>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</si>
  <si>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</si>
  <si>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</si>
  <si>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</si>
  <si>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</si>
  <si>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</si>
  <si>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</si>
  <si>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</si>
  <si>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</si>
  <si>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</si>
  <si>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</si>
  <si>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</si>
  <si>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</si>
  <si>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</si>
  <si>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</si>
  <si>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</si>
  <si>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</si>
  <si>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</si>
  <si>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</si>
  <si>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</si>
  <si>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</si>
  <si>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</si>
  <si>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</si>
  <si>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</si>
  <si>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</si>
  <si>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</si>
  <si>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</si>
  <si>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</si>
  <si>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</si>
  <si>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</si>
  <si>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</si>
  <si>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</si>
  <si>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</si>
  <si>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</si>
  <si>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</si>
  <si>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</si>
  <si>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</si>
  <si>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</si>
  <si>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</si>
  <si>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</si>
  <si>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</si>
  <si>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</si>
  <si>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</si>
  <si>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</si>
  <si>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</si>
  <si>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</si>
  <si>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</si>
  <si>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</si>
  <si>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</si>
  <si>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</si>
  <si>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</si>
  <si>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</si>
  <si>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</si>
  <si>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</si>
  <si>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</si>
  <si>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</si>
  <si>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</si>
  <si>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</si>
  <si>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</si>
  <si>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</si>
  <si>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</si>
  <si>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</si>
  <si>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</si>
  <si>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</si>
  <si>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</si>
  <si>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</si>
  <si>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</si>
  <si>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</si>
  <si>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</si>
  <si>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</si>
  <si>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</si>
  <si>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</si>
  <si>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</si>
  <si>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</si>
  <si>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</si>
  <si>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</si>
  <si>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</si>
  <si>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</si>
  <si>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</si>
  <si>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</si>
  <si>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</si>
  <si>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</si>
  <si>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</si>
  <si>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</si>
  <si>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</si>
  <si>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</si>
  <si>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</si>
  <si>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</si>
  <si>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</si>
  <si>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</si>
  <si>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</si>
  <si>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</si>
  <si>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</si>
  <si>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</si>
  <si>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</si>
  <si>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</si>
  <si>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</si>
  <si>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</si>
  <si>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</si>
  <si>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</si>
  <si>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</si>
  <si>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</si>
  <si>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</si>
  <si>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</si>
  <si>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</si>
  <si>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</si>
  <si>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</si>
  <si>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</si>
  <si>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</si>
  <si>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</si>
  <si>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</si>
  <si>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</si>
  <si>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</si>
  <si>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</si>
  <si>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</si>
  <si>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</si>
  <si>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</si>
  <si>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</si>
  <si>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</si>
  <si>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</si>
  <si>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</si>
  <si>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</si>
  <si>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</si>
  <si>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</si>
  <si>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</si>
  <si>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</si>
  <si>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</si>
  <si>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</si>
  <si>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</si>
  <si>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</si>
  <si>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</si>
  <si>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</si>
  <si>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</si>
  <si>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</si>
  <si>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</si>
  <si>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</si>
  <si>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</si>
  <si>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</si>
  <si>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</si>
  <si>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</si>
  <si>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</si>
  <si>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</si>
  <si>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</si>
  <si>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</si>
  <si>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</si>
  <si>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</si>
  <si>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</si>
  <si>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</si>
  <si>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</si>
  <si>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</si>
  <si>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</si>
  <si>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</si>
  <si>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</si>
  <si>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</si>
  <si>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</si>
  <si>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</si>
  <si>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</si>
  <si>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</si>
  <si>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</si>
  <si>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</si>
  <si>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</si>
  <si>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</si>
  <si>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</si>
  <si>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</si>
  <si>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</si>
  <si>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</si>
  <si>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</si>
  <si>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</si>
  <si>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</si>
  <si>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</si>
  <si>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</si>
  <si>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</si>
  <si>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</si>
  <si>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</si>
  <si>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</si>
  <si>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</si>
  <si>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</si>
  <si>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</si>
  <si>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</si>
  <si>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</si>
  <si>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</si>
  <si>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</si>
  <si>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</si>
  <si>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</si>
  <si>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</si>
  <si>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</si>
  <si>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</si>
  <si>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</si>
  <si>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</si>
  <si>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</si>
  <si>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</si>
  <si>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</si>
  <si>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</si>
  <si>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</si>
  <si>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</si>
  <si>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</si>
  <si>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</si>
  <si>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</si>
  <si>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</si>
  <si>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</si>
  <si>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</si>
  <si>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</si>
  <si>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</si>
  <si>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</si>
  <si>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</si>
  <si>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</si>
  <si>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</si>
  <si>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</si>
  <si>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</si>
  <si>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</si>
  <si>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</si>
  <si>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</si>
  <si>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</si>
  <si>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</si>
  <si>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</si>
  <si>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</si>
  <si>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</si>
  <si>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</si>
  <si>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</si>
  <si>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</si>
  <si>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</si>
  <si>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</si>
  <si>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</si>
  <si>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</si>
  <si>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</si>
  <si>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</si>
  <si>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</si>
  <si>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</si>
  <si>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</si>
  <si>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</si>
  <si>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</si>
  <si>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</si>
  <si>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</si>
  <si>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</si>
  <si>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</si>
  <si>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</si>
  <si>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</si>
  <si>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</si>
  <si>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</si>
  <si>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</si>
  <si>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</si>
  <si>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</si>
  <si>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</si>
  <si>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</si>
  <si>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</si>
  <si>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</si>
  <si>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</si>
  <si>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</si>
  <si>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</si>
  <si>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</si>
  <si>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</si>
  <si>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</si>
  <si>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</si>
  <si>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</si>
  <si>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</si>
  <si>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</si>
  <si>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</si>
  <si>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</si>
  <si>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</si>
  <si>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</si>
  <si>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</si>
  <si>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</si>
  <si>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</si>
  <si>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</si>
  <si>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</si>
  <si>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</si>
  <si>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</si>
  <si>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</si>
  <si>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</si>
  <si>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</si>
  <si>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</si>
  <si>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</si>
  <si>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</si>
  <si>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</si>
  <si>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</si>
  <si>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</si>
  <si>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</si>
  <si>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</si>
  <si>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</si>
  <si>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</si>
  <si>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</si>
  <si>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</si>
  <si>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</si>
  <si>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</si>
  <si>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</si>
  <si>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</si>
  <si>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</si>
  <si>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</si>
  <si>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</si>
  <si>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</si>
  <si>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</si>
  <si>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</si>
  <si>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</si>
  <si>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</si>
  <si>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</si>
  <si>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</si>
  <si>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</si>
  <si>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</si>
  <si>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</si>
  <si>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</si>
  <si>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</si>
  <si>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</si>
  <si>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</si>
  <si>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</si>
  <si>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</si>
  <si>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</si>
  <si>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</si>
  <si>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</si>
  <si>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</si>
  <si>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</si>
  <si>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</si>
  <si>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</si>
  <si>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</si>
  <si>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</si>
  <si>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</si>
  <si>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</si>
  <si>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</si>
  <si>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</si>
  <si>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</si>
  <si>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</si>
  <si>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</si>
  <si>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</si>
  <si>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</si>
  <si>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</si>
  <si>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</si>
  <si>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</si>
  <si>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</si>
  <si>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</si>
  <si>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</si>
  <si>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</si>
  <si>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</si>
  <si>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</si>
  <si>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</si>
  <si>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</si>
  <si>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</si>
  <si>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</si>
  <si>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</si>
  <si>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</si>
  <si>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</si>
  <si>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</si>
  <si>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</si>
  <si>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</si>
  <si>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</si>
  <si>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</si>
  <si>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</si>
  <si>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</si>
  <si>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</si>
  <si>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</si>
  <si>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</si>
  <si>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</si>
  <si>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</si>
  <si>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</si>
  <si>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</si>
  <si>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</si>
  <si>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</si>
  <si>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</si>
  <si>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</si>
  <si>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</si>
  <si>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</si>
  <si>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</si>
  <si>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</si>
  <si>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</si>
  <si>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</si>
  <si>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</si>
  <si>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</si>
  <si>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</si>
  <si>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</si>
  <si>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</si>
  <si>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</si>
  <si>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</si>
  <si>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</si>
  <si>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</si>
  <si>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</si>
  <si>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</si>
  <si>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</si>
  <si>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</si>
  <si>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</si>
  <si>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</si>
  <si>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</si>
  <si>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</si>
  <si>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</si>
  <si>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</si>
  <si>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</si>
  <si>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</si>
  <si>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</si>
  <si>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</si>
  <si>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</si>
  <si>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</si>
  <si>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</si>
  <si>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</si>
  <si>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</si>
  <si>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</si>
  <si>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</si>
  <si>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</si>
  <si>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</si>
  <si>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</si>
  <si>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</si>
  <si>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</si>
  <si>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</si>
  <si>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</si>
  <si>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</si>
  <si>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</si>
  <si>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</si>
  <si>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</si>
  <si>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</si>
  <si>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</si>
  <si>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</si>
  <si>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</si>
  <si>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</si>
  <si>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</si>
  <si>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</si>
  <si>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</si>
  <si>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</si>
  <si>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</si>
  <si>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</si>
  <si>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</si>
  <si>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</si>
  <si>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</si>
  <si>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</si>
  <si>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</si>
  <si>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</si>
  <si>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</si>
  <si>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</si>
  <si>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</si>
  <si>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</si>
  <si>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</si>
  <si>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</si>
  <si>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</si>
  <si>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</si>
  <si>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</si>
  <si>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</si>
  <si>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</si>
  <si>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</si>
  <si>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</si>
  <si>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</si>
  <si>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</si>
  <si>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</si>
  <si>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</si>
  <si>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</si>
  <si>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</si>
  <si>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</si>
  <si>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</si>
  <si>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</si>
  <si>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</si>
  <si>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</si>
  <si>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</si>
  <si>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</si>
  <si>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</si>
  <si>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</si>
  <si>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</si>
  <si>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</si>
  <si>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</si>
  <si>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</si>
  <si>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</si>
  <si>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</si>
  <si>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</si>
  <si>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</si>
  <si>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</si>
  <si>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</si>
  <si>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</si>
  <si>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</si>
  <si>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</si>
  <si>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</si>
  <si>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</si>
  <si>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</si>
  <si>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</si>
  <si>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</si>
  <si>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</si>
  <si>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</si>
  <si>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</si>
  <si>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</si>
  <si>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</si>
  <si>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</si>
  <si>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</si>
  <si>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</si>
  <si>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</si>
  <si>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</si>
  <si>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</si>
  <si>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</si>
  <si>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</si>
  <si>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</si>
  <si>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</si>
  <si>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</si>
  <si>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</si>
  <si>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</si>
  <si>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</si>
  <si>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</si>
  <si>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</si>
  <si>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</si>
  <si>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</si>
  <si>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</si>
  <si>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</si>
  <si>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</si>
  <si>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</si>
  <si>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</si>
  <si>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</si>
  <si>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</si>
  <si>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</si>
  <si>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</si>
  <si>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</si>
  <si>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</si>
  <si>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</si>
  <si>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</si>
  <si>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</si>
  <si>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</si>
  <si>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</si>
  <si>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</si>
  <si>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</si>
  <si>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</si>
  <si>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</si>
  <si>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</si>
  <si>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</si>
  <si>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</si>
  <si>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</si>
  <si>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</si>
  <si>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</si>
  <si>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</si>
  <si>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</si>
  <si>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</si>
  <si>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</si>
  <si>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</si>
  <si>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</si>
  <si>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</si>
  <si>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</si>
  <si>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</si>
  <si>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</si>
  <si>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</si>
  <si>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</si>
  <si>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</si>
  <si>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</si>
  <si>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</si>
  <si>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</si>
  <si>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</si>
  <si>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</si>
  <si>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</si>
  <si>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</si>
  <si>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</si>
  <si>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</si>
  <si>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</si>
  <si>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</si>
  <si>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</si>
  <si>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</si>
  <si>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</si>
  <si>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</si>
  <si>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</si>
  <si>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</si>
  <si>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</si>
  <si>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</si>
  <si>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</si>
  <si>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</si>
  <si>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</si>
  <si>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</si>
  <si>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</si>
  <si>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</si>
  <si>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</si>
  <si>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</si>
  <si>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</si>
  <si>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</si>
  <si>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</si>
  <si>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</si>
  <si>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</si>
  <si>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</si>
  <si>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</si>
  <si>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</si>
  <si>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</si>
  <si>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</si>
  <si>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</si>
  <si>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</si>
  <si>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</si>
  <si>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</si>
  <si>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</si>
  <si>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</si>
  <si>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</si>
  <si>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</si>
  <si>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</si>
  <si>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</si>
  <si>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</si>
  <si>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</si>
  <si>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</si>
  <si>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</si>
  <si>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</si>
  <si>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</si>
  <si>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</si>
  <si>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</si>
  <si>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</si>
  <si>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</si>
  <si>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</si>
  <si>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</si>
  <si>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</si>
  <si>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</si>
  <si>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</si>
  <si>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</si>
  <si>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</si>
  <si>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</si>
  <si>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</si>
  <si>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</si>
  <si>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</si>
  <si>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</si>
  <si>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</si>
  <si>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</si>
  <si>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</si>
  <si>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</si>
  <si>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</si>
  <si>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</si>
  <si>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</si>
  <si>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</si>
  <si>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</si>
  <si>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</si>
  <si>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</si>
  <si>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</si>
  <si>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</si>
  <si>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</si>
  <si>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</si>
  <si>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</si>
  <si>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</si>
  <si>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</si>
  <si>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</si>
  <si>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</si>
  <si>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</si>
  <si>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</si>
  <si>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</si>
  <si>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</si>
  <si>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</si>
  <si>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</si>
  <si>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</si>
  <si>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</si>
  <si>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</si>
  <si>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</si>
  <si>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</si>
  <si>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</si>
  <si>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</si>
  <si>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</si>
  <si>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</si>
  <si>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</si>
  <si>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</si>
  <si>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</si>
  <si>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</si>
  <si>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</si>
  <si>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</si>
  <si>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</si>
  <si>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</si>
  <si>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</si>
  <si>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</si>
  <si>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</si>
  <si>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</si>
  <si>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</si>
  <si>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</si>
  <si>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</si>
  <si>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</si>
  <si>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</si>
  <si>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</si>
  <si>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</si>
  <si>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</si>
  <si>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</si>
  <si>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</si>
  <si>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</si>
  <si>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</si>
  <si>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</si>
  <si>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</si>
  <si>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</si>
  <si>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</si>
  <si>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</si>
  <si>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</si>
  <si>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</si>
  <si>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</si>
  <si>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</si>
  <si>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</si>
  <si>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</si>
  <si>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</si>
  <si>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</si>
  <si>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</si>
  <si>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</si>
  <si>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</si>
  <si>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</si>
  <si>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</si>
  <si>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</si>
  <si>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</si>
  <si>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</si>
  <si>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</si>
  <si>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</si>
  <si>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</si>
  <si>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</si>
  <si>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</si>
  <si>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</si>
  <si>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</si>
  <si>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</si>
  <si>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</si>
  <si>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</si>
  <si>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</si>
  <si>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</si>
  <si>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</si>
  <si>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</si>
  <si>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</si>
  <si>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</si>
  <si>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</si>
  <si>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</si>
  <si>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</si>
  <si>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</si>
  <si>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</si>
  <si>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</si>
  <si>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</si>
  <si>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</si>
  <si>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</si>
  <si>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</si>
  <si>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</si>
  <si>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</si>
  <si>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</si>
  <si>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</si>
  <si>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</si>
  <si>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</si>
  <si>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</si>
  <si>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</si>
  <si>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</si>
  <si>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</si>
  <si>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</si>
  <si>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</si>
  <si>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</si>
  <si>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</si>
  <si>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</si>
  <si>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</si>
  <si>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</si>
  <si>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</si>
  <si>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</si>
  <si>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</si>
  <si>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</si>
  <si>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</si>
  <si>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</si>
  <si>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</si>
  <si>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</si>
  <si>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</si>
  <si>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</si>
  <si>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</si>
  <si>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</si>
  <si>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</si>
  <si>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</si>
  <si>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</si>
  <si>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</si>
  <si>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</si>
  <si>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</si>
  <si>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</si>
  <si>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</si>
  <si>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</si>
  <si>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</si>
  <si>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</si>
  <si>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</si>
  <si>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</si>
  <si>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</si>
  <si>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</si>
  <si>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</si>
  <si>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</si>
  <si>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</si>
  <si>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</si>
  <si>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</si>
  <si>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</si>
  <si>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</si>
  <si>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</si>
  <si>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</si>
  <si>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</si>
  <si>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</si>
  <si>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</si>
  <si>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</si>
  <si>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</si>
  <si>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</si>
  <si>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</si>
  <si>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</si>
  <si>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</si>
  <si>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</si>
  <si>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</si>
  <si>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</si>
  <si>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</si>
  <si>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</si>
  <si>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</si>
  <si>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</si>
  <si>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</si>
  <si>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</si>
  <si>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</si>
  <si>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</si>
  <si>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</si>
  <si>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</si>
  <si>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</si>
  <si>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</si>
  <si>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</si>
  <si>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</si>
  <si>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</si>
  <si>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</si>
  <si>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</si>
  <si>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</si>
  <si>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</si>
  <si>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</si>
  <si>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</si>
  <si>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</si>
  <si>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</si>
  <si>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</si>
  <si>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</si>
  <si>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</si>
  <si>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</si>
  <si>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</si>
  <si>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</si>
  <si>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</si>
  <si>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</si>
  <si>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</si>
  <si>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</si>
  <si>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</si>
  <si>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</si>
  <si>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</si>
  <si>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</si>
  <si>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</si>
  <si>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</si>
  <si>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</si>
  <si>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</si>
  <si>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</si>
  <si>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</si>
  <si>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</si>
  <si>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</si>
  <si>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</si>
  <si>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</si>
  <si>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</si>
  <si>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</si>
  <si>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</si>
  <si>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</si>
  <si>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</si>
  <si>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</si>
  <si>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</si>
  <si>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</si>
  <si>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</si>
  <si>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</si>
  <si>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</si>
  <si>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</si>
  <si>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</si>
  <si>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</si>
  <si>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</si>
  <si>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</si>
  <si>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</si>
  <si>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</si>
  <si>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</si>
  <si>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</si>
  <si>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</si>
  <si>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</si>
  <si>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</si>
  <si>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</si>
  <si>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</si>
  <si>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</si>
  <si>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</si>
  <si>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</si>
  <si>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</si>
  <si>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</si>
  <si>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</si>
  <si>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</si>
  <si>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</si>
  <si>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</si>
  <si>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</si>
  <si>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</si>
  <si>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</si>
  <si>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</si>
  <si>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</si>
  <si>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</si>
  <si>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</si>
  <si>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</si>
  <si>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</si>
  <si>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</si>
  <si>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</si>
  <si>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</si>
  <si>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</si>
  <si>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</si>
  <si>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</si>
  <si>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</si>
  <si>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</si>
  <si>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</si>
  <si>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</si>
  <si>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</si>
  <si>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</si>
  <si>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</si>
  <si>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</si>
  <si>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</si>
  <si>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</si>
  <si>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</si>
  <si>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</si>
  <si>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</si>
  <si>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</si>
  <si>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</si>
  <si>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</si>
  <si>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</si>
  <si>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</si>
  <si>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</si>
  <si>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</si>
  <si>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</si>
  <si>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</si>
  <si>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</si>
  <si>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</si>
  <si>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</si>
  <si>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</si>
  <si>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</si>
  <si>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</si>
  <si>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</si>
  <si>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</si>
  <si>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</si>
  <si>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</si>
  <si>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</si>
  <si>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</si>
  <si>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</si>
  <si>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</si>
  <si>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</si>
  <si>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</si>
  <si>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</si>
  <si>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</si>
  <si>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</si>
  <si>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</si>
  <si>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</si>
  <si>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</si>
  <si>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</si>
  <si>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</si>
  <si>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</si>
  <si>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</si>
  <si>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</si>
  <si>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</si>
  <si>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</si>
  <si>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</si>
  <si>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</si>
  <si>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</si>
  <si>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</si>
  <si>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</si>
  <si>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</si>
  <si>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</si>
  <si>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</si>
  <si>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</si>
  <si>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</si>
  <si>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</si>
  <si>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</si>
  <si>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</si>
  <si>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</si>
  <si>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</si>
  <si>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</si>
  <si>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</si>
  <si>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</si>
  <si>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</si>
  <si>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</si>
  <si>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</si>
  <si>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</si>
  <si>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</si>
  <si>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</si>
  <si>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</si>
  <si>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</si>
  <si>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</si>
  <si>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</si>
  <si>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</si>
  <si>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</si>
  <si>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</si>
  <si>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</si>
  <si>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</si>
  <si>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</si>
  <si>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</si>
  <si>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</si>
  <si>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</si>
  <si>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</si>
  <si>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</si>
  <si>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</si>
  <si>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</si>
  <si>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</si>
  <si>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</si>
  <si>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</si>
  <si>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</si>
  <si>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</si>
  <si>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</si>
  <si>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</si>
  <si>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</si>
  <si>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</si>
  <si>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</si>
  <si>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</si>
  <si>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</si>
  <si>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</si>
  <si>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</si>
  <si>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</si>
  <si>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</si>
  <si>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</si>
  <si>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</si>
  <si>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</si>
  <si>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</si>
  <si>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</si>
  <si>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</si>
  <si>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</si>
  <si>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</si>
  <si>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</si>
  <si>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</si>
  <si>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</si>
  <si>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</si>
  <si>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</si>
  <si>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</si>
  <si>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</si>
  <si>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</si>
  <si>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</si>
  <si>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</si>
  <si>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</si>
  <si>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</si>
  <si>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</si>
  <si>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</si>
  <si>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</si>
  <si>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</si>
  <si>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</si>
  <si>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</si>
  <si>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</si>
  <si>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</si>
  <si>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</si>
  <si>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</si>
  <si>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</si>
  <si>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</si>
  <si>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</si>
  <si>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</si>
  <si>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</si>
  <si>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</si>
  <si>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</si>
  <si>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</si>
  <si>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</si>
  <si>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</si>
  <si>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</si>
  <si>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</si>
  <si>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</si>
  <si>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</si>
  <si>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</si>
  <si>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</si>
  <si>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</si>
  <si>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</si>
  <si>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</si>
  <si>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</si>
  <si>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</si>
  <si>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</si>
  <si>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</si>
  <si>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</si>
  <si>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</si>
  <si>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</si>
  <si>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</si>
  <si>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</si>
  <si>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</si>
  <si>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</si>
  <si>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</si>
  <si>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</si>
  <si>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</si>
  <si>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</si>
  <si>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</si>
  <si>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</si>
  <si>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</si>
  <si>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</si>
  <si>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</si>
  <si>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</si>
  <si>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</si>
  <si>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</si>
  <si>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</si>
  <si>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</si>
  <si>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</si>
  <si>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</si>
  <si>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</si>
  <si>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</si>
  <si>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</si>
  <si>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</si>
  <si>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</si>
  <si>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</si>
  <si>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</si>
  <si>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</si>
  <si>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</si>
  <si>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</si>
  <si>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</si>
  <si>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</si>
  <si>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</si>
  <si>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</si>
  <si>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</si>
  <si>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</si>
  <si>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</si>
  <si>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</si>
  <si>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</si>
  <si>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</si>
  <si>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</si>
  <si>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</si>
  <si>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</si>
  <si>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</si>
  <si>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</si>
  <si>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</si>
  <si>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</si>
  <si>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</si>
  <si>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</si>
  <si>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</si>
  <si>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</si>
  <si>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</si>
  <si>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</si>
  <si>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</si>
  <si>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</si>
  <si>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</si>
  <si>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</si>
  <si>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</si>
  <si>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</si>
  <si>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</si>
  <si>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</si>
  <si>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</si>
  <si>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</si>
  <si>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</si>
  <si>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</si>
  <si>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</si>
  <si>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</si>
  <si>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</si>
  <si>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</si>
  <si>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</si>
  <si>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</si>
  <si>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</si>
  <si>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</si>
  <si>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</si>
  <si>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</si>
  <si>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</si>
  <si>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</si>
  <si>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</si>
  <si>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</si>
  <si>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</si>
  <si>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</si>
  <si>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</si>
  <si>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</si>
  <si>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</si>
  <si>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</si>
  <si>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</si>
  <si>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</si>
  <si>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</si>
  <si>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</si>
  <si>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</si>
  <si>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</si>
  <si>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</si>
  <si>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</si>
  <si>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</si>
  <si>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</si>
  <si>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</si>
  <si>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</si>
  <si>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</si>
  <si>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</si>
  <si>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</si>
  <si>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</si>
  <si>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</si>
  <si>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</si>
  <si>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</si>
  <si>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</si>
  <si>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</si>
  <si>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</si>
  <si>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</si>
  <si>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</si>
  <si>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</si>
  <si>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</si>
  <si>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</si>
  <si>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</si>
  <si>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</si>
  <si>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</si>
  <si>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</si>
  <si>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</si>
  <si>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</si>
  <si>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</si>
  <si>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</si>
  <si>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</si>
  <si>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</si>
  <si>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</si>
  <si>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</si>
  <si>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</si>
  <si>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</si>
  <si>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</si>
  <si>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</si>
  <si>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</si>
  <si>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</si>
  <si>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</si>
  <si>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</si>
  <si>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</si>
  <si>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</si>
  <si>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</si>
  <si>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</si>
  <si>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</si>
  <si>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</si>
  <si>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</si>
  <si>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</si>
  <si>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</si>
  <si>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</si>
  <si>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</si>
  <si>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</si>
  <si>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</si>
  <si>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</si>
  <si>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</si>
  <si>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</si>
  <si>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</si>
  <si>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</si>
  <si>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</si>
  <si>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</si>
  <si>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</si>
  <si>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</si>
  <si>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</si>
  <si>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</si>
  <si>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</si>
  <si>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</si>
  <si>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</si>
  <si>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</si>
  <si>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</si>
  <si>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</si>
  <si>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</si>
  <si>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</si>
  <si>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</si>
  <si>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</si>
  <si>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</si>
  <si>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</si>
  <si>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</si>
  <si>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</si>
  <si>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</si>
  <si>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</si>
  <si>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</si>
  <si>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</si>
  <si>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</si>
  <si>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</si>
  <si>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</si>
  <si>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</si>
  <si>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</si>
  <si>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</si>
  <si>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</si>
  <si>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</si>
  <si>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</si>
  <si>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</si>
  <si>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</si>
  <si>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</si>
  <si>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</si>
  <si>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</si>
  <si>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</si>
  <si>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</si>
  <si>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</si>
  <si>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</si>
  <si>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</si>
  <si>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</si>
  <si>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</si>
  <si>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</si>
  <si>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</si>
  <si>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</si>
  <si>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</si>
  <si>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</si>
  <si>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</si>
  <si>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</si>
  <si>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</si>
  <si>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</si>
  <si>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</si>
  <si>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</si>
  <si>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</si>
  <si>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</si>
  <si>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</si>
  <si>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</si>
  <si>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</si>
  <si>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</si>
  <si>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</si>
  <si>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</si>
  <si>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</si>
  <si>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</si>
  <si>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</si>
  <si>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</si>
  <si>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</si>
  <si>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</si>
  <si>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</si>
  <si>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</si>
  <si>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</si>
  <si>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</si>
  <si>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</si>
  <si>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</si>
  <si>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</si>
  <si>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</si>
  <si>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</si>
  <si>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</si>
  <si>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</si>
  <si>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</si>
  <si>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</si>
  <si>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</si>
  <si>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</si>
  <si>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</si>
  <si>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</si>
  <si>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</si>
  <si>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</si>
  <si>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</si>
  <si>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</si>
  <si>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</si>
  <si>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</si>
  <si>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</si>
  <si>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</si>
  <si>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</si>
  <si>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</si>
  <si>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</si>
  <si>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</si>
  <si>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</si>
  <si>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</si>
  <si>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</si>
  <si>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</si>
  <si>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</si>
  <si>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</si>
  <si>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</si>
  <si>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</si>
  <si>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</si>
  <si>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</si>
  <si>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</si>
  <si>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</si>
  <si>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</si>
  <si>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</si>
  <si>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</si>
  <si>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</si>
  <si>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</si>
  <si>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</si>
  <si>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</si>
  <si>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</si>
  <si>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</si>
  <si>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</si>
  <si>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</si>
  <si>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</si>
  <si>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</si>
  <si>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</si>
  <si>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</si>
  <si>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</si>
  <si>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</si>
  <si>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</si>
  <si>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</si>
  <si>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</si>
  <si>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</si>
  <si>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</si>
  <si>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</si>
  <si>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</si>
  <si>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</si>
  <si>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</si>
  <si>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</si>
  <si>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</si>
  <si>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</si>
  <si>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</si>
  <si>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</si>
  <si>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</si>
  <si>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</si>
  <si>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</si>
  <si>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</si>
  <si>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</si>
  <si>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</si>
  <si>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</si>
  <si>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</si>
  <si>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</si>
  <si>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</si>
  <si>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</si>
  <si>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</si>
  <si>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</si>
  <si>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</si>
  <si>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</si>
  <si>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</si>
  <si>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</si>
  <si>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</si>
  <si>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</si>
  <si>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</si>
  <si>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</si>
  <si>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</si>
  <si>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</si>
  <si>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</si>
  <si>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</si>
  <si>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</si>
  <si>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</si>
  <si>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</si>
  <si>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</si>
  <si>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</si>
  <si>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</si>
  <si>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</si>
  <si>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</si>
  <si>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</si>
  <si>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</si>
  <si>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</si>
  <si>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</si>
  <si>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</si>
  <si>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</si>
  <si>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</si>
  <si>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</si>
  <si>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</si>
  <si>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</si>
  <si>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</si>
  <si>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</si>
  <si>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</si>
  <si>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</si>
  <si>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</si>
  <si>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</si>
  <si>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</si>
  <si>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</si>
  <si>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</si>
  <si>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</si>
  <si>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</si>
  <si>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</si>
  <si>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</si>
  <si>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</si>
  <si>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</si>
  <si>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</si>
  <si>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</si>
  <si>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</si>
  <si>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</si>
  <si>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</si>
  <si>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</si>
  <si>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</si>
  <si>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</si>
  <si>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</si>
  <si>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</si>
  <si>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</si>
  <si>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</si>
  <si>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</si>
  <si>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</si>
  <si>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</si>
  <si>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</si>
  <si>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</si>
  <si>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</si>
  <si>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</si>
  <si>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</si>
  <si>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</si>
  <si>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</si>
  <si>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</si>
  <si>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</si>
  <si>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</si>
  <si>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</si>
  <si>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</si>
  <si>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</si>
  <si>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</si>
  <si>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</si>
  <si>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</si>
  <si>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</si>
  <si>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</si>
  <si>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</si>
  <si>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</si>
  <si>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</si>
  <si>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</si>
  <si>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</si>
  <si>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</si>
  <si>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</si>
  <si>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</si>
  <si>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</si>
  <si>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</si>
  <si>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</si>
  <si>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</si>
  <si>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</si>
  <si>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</si>
  <si>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</si>
  <si>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</si>
  <si>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</si>
  <si>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</si>
  <si>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</si>
  <si>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</si>
  <si>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</si>
  <si>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</si>
  <si>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</si>
  <si>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</si>
  <si>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</si>
  <si>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</si>
  <si>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</si>
  <si>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</si>
  <si>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</si>
  <si>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</si>
  <si>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</si>
  <si>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</si>
  <si>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</si>
  <si>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</si>
  <si>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</si>
  <si>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</si>
  <si>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</si>
  <si>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</si>
  <si>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</si>
  <si>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</si>
  <si>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</si>
  <si>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</si>
  <si>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</si>
  <si>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</si>
  <si>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</si>
  <si>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</si>
  <si>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</si>
  <si>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</si>
  <si>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</si>
  <si>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</si>
  <si>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</si>
  <si>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</si>
  <si>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</si>
  <si>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</si>
  <si>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</si>
  <si>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</si>
  <si>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</si>
  <si>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</si>
  <si>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</si>
  <si>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</si>
  <si>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</si>
  <si>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</si>
  <si>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</si>
  <si>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</si>
  <si>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</si>
  <si>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</si>
  <si>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</si>
  <si>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</si>
  <si>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</si>
  <si>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</si>
  <si>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</si>
  <si>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</si>
  <si>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</si>
  <si>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</si>
  <si>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</si>
  <si>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</si>
  <si>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</si>
  <si>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</si>
  <si>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</si>
  <si>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</si>
  <si>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</si>
  <si>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</si>
  <si>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</si>
  <si>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</si>
  <si>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</si>
  <si>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</si>
  <si>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</si>
  <si>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</si>
  <si>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</si>
  <si>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</si>
  <si>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</si>
  <si>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</si>
  <si>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</si>
  <si>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</si>
  <si>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</si>
  <si>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</si>
  <si>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</si>
  <si>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</si>
  <si>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</si>
  <si>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</si>
  <si>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</si>
  <si>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</si>
  <si>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</si>
  <si>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</si>
  <si>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</si>
  <si>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</si>
  <si>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</si>
  <si>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</si>
  <si>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</si>
  <si>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</si>
  <si>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</si>
  <si>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</si>
  <si>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</si>
  <si>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</si>
  <si>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</si>
  <si>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</si>
  <si>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</si>
  <si>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</si>
  <si>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</si>
  <si>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</si>
  <si>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</si>
  <si>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</si>
  <si>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</si>
  <si>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</si>
  <si>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</si>
  <si>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</si>
  <si>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</si>
  <si>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</si>
  <si>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</si>
  <si>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</si>
  <si>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</si>
  <si>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</si>
  <si>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</si>
  <si>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</si>
  <si>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</si>
  <si>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</si>
  <si>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</si>
  <si>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</si>
  <si>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</si>
  <si>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</si>
  <si>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</si>
  <si>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</si>
  <si>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</si>
  <si>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</si>
  <si>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</si>
  <si>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</si>
  <si>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</si>
  <si>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</si>
  <si>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</si>
  <si>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</si>
  <si>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</si>
  <si>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</si>
  <si>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</si>
  <si>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</si>
  <si>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</si>
  <si>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</si>
  <si>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</si>
  <si>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</si>
  <si>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</si>
  <si>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</si>
  <si>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</si>
  <si>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</si>
  <si>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</si>
  <si>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</si>
  <si>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</si>
  <si>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</si>
  <si>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</si>
  <si>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</si>
  <si>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</si>
  <si>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</si>
  <si>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</si>
  <si>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</si>
  <si>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</si>
  <si>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</si>
  <si>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</si>
  <si>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</si>
  <si>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</si>
  <si>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</si>
  <si>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</si>
  <si>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</si>
  <si>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</si>
  <si>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</si>
  <si>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</si>
  <si>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</si>
  <si>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</si>
  <si>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</si>
  <si>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</si>
  <si>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</si>
  <si>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</si>
  <si>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</si>
  <si>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</si>
  <si>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</si>
  <si>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</si>
  <si>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</si>
  <si>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</si>
  <si>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</si>
  <si>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</si>
  <si>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</si>
  <si>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</si>
  <si>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</si>
  <si>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</si>
  <si>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</si>
  <si>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</si>
  <si>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</si>
  <si>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</si>
  <si>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</si>
  <si>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</si>
  <si>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</si>
  <si>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</si>
  <si>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</si>
  <si>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</si>
  <si>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</si>
  <si>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</si>
  <si>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</si>
  <si>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</si>
  <si>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</si>
  <si>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</si>
  <si>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</si>
  <si>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</si>
  <si>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</si>
  <si>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</si>
  <si>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</si>
  <si>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</si>
  <si>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</si>
  <si>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</si>
  <si>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</si>
  <si>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</si>
  <si>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</si>
  <si>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</si>
  <si>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</si>
  <si>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</si>
  <si>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</si>
  <si>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</si>
  <si>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</si>
  <si>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</si>
  <si>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</si>
  <si>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</si>
  <si>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</si>
  <si>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</si>
  <si>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</si>
  <si>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</si>
  <si>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</si>
  <si>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</si>
  <si>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</si>
  <si>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</si>
  <si>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</si>
  <si>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</si>
  <si>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</si>
  <si>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</si>
  <si>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</si>
  <si>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</si>
  <si>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</si>
  <si>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</si>
  <si>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</si>
  <si>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</si>
  <si>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</si>
  <si>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</si>
  <si>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</si>
  <si>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</si>
  <si>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</si>
  <si>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</si>
  <si>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</si>
  <si>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</si>
  <si>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</si>
  <si>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</si>
  <si>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</si>
  <si>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</si>
  <si>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</si>
  <si>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</si>
  <si>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</si>
  <si>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</si>
  <si>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</si>
  <si>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</si>
  <si>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</si>
  <si>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</si>
  <si>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</si>
  <si>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</si>
  <si>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</si>
  <si>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</si>
  <si>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</si>
  <si>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</si>
  <si>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</si>
  <si>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</si>
  <si>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</si>
  <si>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</si>
  <si>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</si>
  <si>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</si>
  <si>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</si>
  <si>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</si>
  <si>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</si>
  <si>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</si>
  <si>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</si>
  <si>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</si>
  <si>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</si>
  <si>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</si>
  <si>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</si>
  <si>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</si>
  <si>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</si>
  <si>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</si>
  <si>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</si>
  <si>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</si>
  <si>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</si>
  <si>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</si>
  <si>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</si>
  <si>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</si>
  <si>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</si>
  <si>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</si>
  <si>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</si>
  <si>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</si>
  <si>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</si>
  <si>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</si>
  <si>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</si>
  <si>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</si>
  <si>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</si>
  <si>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</si>
  <si>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</si>
  <si>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</si>
  <si>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</si>
  <si>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</si>
  <si>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</si>
  <si>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</si>
  <si>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</si>
  <si>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</si>
  <si>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</si>
  <si>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</si>
  <si>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</si>
  <si>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</si>
  <si>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</si>
  <si>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</si>
  <si>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</si>
  <si>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</si>
  <si>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</si>
  <si>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</si>
  <si>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</si>
  <si>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</si>
  <si>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</si>
  <si>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</si>
  <si>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</si>
  <si>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</si>
  <si>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</si>
  <si>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</si>
  <si>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</si>
  <si>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</si>
  <si>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</si>
  <si>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</si>
  <si>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</si>
  <si>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</si>
  <si>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</si>
  <si>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</si>
  <si>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</si>
  <si>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</si>
  <si>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</si>
  <si>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</si>
  <si>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</si>
  <si>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</si>
  <si>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</si>
  <si>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</si>
  <si>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</si>
  <si>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</si>
  <si>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</si>
  <si>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</si>
  <si>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</si>
  <si>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</si>
  <si>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</si>
  <si>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</si>
  <si>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</si>
  <si>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</si>
  <si>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</si>
  <si>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</si>
  <si>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</si>
  <si>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</si>
  <si>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</si>
  <si>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</si>
  <si>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</si>
  <si>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</si>
  <si>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</si>
  <si>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</si>
  <si>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</si>
  <si>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</si>
  <si>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</si>
  <si>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</si>
  <si>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</si>
  <si>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</si>
  <si>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</si>
  <si>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</si>
  <si>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</si>
  <si>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</si>
  <si>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</si>
  <si>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</si>
  <si>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</si>
  <si>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</si>
  <si>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</si>
  <si>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</si>
  <si>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</si>
  <si>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</si>
  <si>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</si>
  <si>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</si>
  <si>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</si>
  <si>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</si>
  <si>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</si>
  <si>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</si>
  <si>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</si>
  <si>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</si>
  <si>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</si>
  <si>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</si>
  <si>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</si>
  <si>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</si>
  <si>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</si>
  <si>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</si>
  <si>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</si>
  <si>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</si>
  <si>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</si>
  <si>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</si>
  <si>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</si>
  <si>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</si>
  <si>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</si>
  <si>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</si>
  <si>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</si>
  <si>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</si>
  <si>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</si>
  <si>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</si>
  <si>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</si>
  <si>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</si>
  <si>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</si>
  <si>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</si>
  <si>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</si>
  <si>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</si>
  <si>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</si>
  <si>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</si>
  <si>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</si>
  <si>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</si>
  <si>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</si>
  <si>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</si>
  <si>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</si>
  <si>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</si>
  <si>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</si>
  <si>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</si>
  <si>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</si>
  <si>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</si>
  <si>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</si>
  <si>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</si>
  <si>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</si>
  <si>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</si>
  <si>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</si>
  <si>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</si>
  <si>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</si>
  <si>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</si>
  <si>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</si>
  <si>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</si>
  <si>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</si>
  <si>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</si>
  <si>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</si>
  <si>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</si>
  <si>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</si>
  <si>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</si>
  <si>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</si>
  <si>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</si>
  <si>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</si>
  <si>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</si>
  <si>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</si>
  <si>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</si>
  <si>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</si>
  <si>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</si>
  <si>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</si>
  <si>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</si>
  <si>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</si>
  <si>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</si>
  <si>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</si>
  <si>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</si>
  <si>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</si>
  <si>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</si>
  <si>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</si>
  <si>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</si>
  <si>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</si>
  <si>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</si>
  <si>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</si>
  <si>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</si>
  <si>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</si>
  <si>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</si>
  <si>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</si>
  <si>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</si>
  <si>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</si>
  <si>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</si>
  <si>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</si>
  <si>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</si>
  <si>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</si>
  <si>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</si>
  <si>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</si>
  <si>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</si>
  <si>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</si>
  <si>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</si>
  <si>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</si>
  <si>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</si>
  <si>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</si>
  <si>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</si>
  <si>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</si>
  <si>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</si>
  <si>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</si>
  <si>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</si>
  <si>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</si>
  <si>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</si>
  <si>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</si>
  <si>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</si>
  <si>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</si>
  <si>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</si>
  <si>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</si>
  <si>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</si>
  <si>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</si>
  <si>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</si>
  <si>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</si>
  <si>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</si>
  <si>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</si>
  <si>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</si>
  <si>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</si>
  <si>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</si>
  <si>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</si>
  <si>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</si>
  <si>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</si>
  <si>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</si>
  <si>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</si>
  <si>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</si>
  <si>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</si>
  <si>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</si>
  <si>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</si>
  <si>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</si>
  <si>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</si>
  <si>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</si>
  <si>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</si>
  <si>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</si>
  <si>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</si>
  <si>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</si>
  <si>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</si>
  <si>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</si>
  <si>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</si>
  <si>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</si>
  <si>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</si>
  <si>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</si>
  <si>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</si>
  <si>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</si>
  <si>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</si>
  <si>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</si>
  <si>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</si>
  <si>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</si>
  <si>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</si>
  <si>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</si>
  <si>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</si>
  <si>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</si>
  <si>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</si>
  <si>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</si>
  <si>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</si>
  <si>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</si>
  <si>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</si>
  <si>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</si>
  <si>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</si>
  <si>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</si>
  <si>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</si>
  <si>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</si>
  <si>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</si>
  <si>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</si>
  <si>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</si>
  <si>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</si>
  <si>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</si>
  <si>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</si>
  <si>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</si>
  <si>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</si>
  <si>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</si>
  <si>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</si>
  <si>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</si>
  <si>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</si>
  <si>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</si>
  <si>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</si>
  <si>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</si>
  <si>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</si>
  <si>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</si>
  <si>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</si>
  <si>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</si>
  <si>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</si>
  <si>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</si>
  <si>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</si>
  <si>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</si>
  <si>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</si>
  <si>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</si>
  <si>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</si>
  <si>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</si>
  <si>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</si>
  <si>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</si>
  <si>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</si>
  <si>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</si>
  <si>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</si>
  <si>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</si>
  <si>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</si>
  <si>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</si>
  <si>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</si>
  <si>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</si>
  <si>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</si>
  <si>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</si>
  <si>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</si>
  <si>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</si>
  <si>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</si>
  <si>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</si>
  <si>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</si>
  <si>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</si>
  <si>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</si>
  <si>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</si>
  <si>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</si>
  <si>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</si>
  <si>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</si>
  <si>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</si>
  <si>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</si>
  <si>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</si>
  <si>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</si>
  <si>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</si>
  <si>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</si>
  <si>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</si>
  <si>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</si>
  <si>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</si>
  <si>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</si>
  <si>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</si>
  <si>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</si>
  <si>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</si>
  <si>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</si>
  <si>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</si>
  <si>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</si>
  <si>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</si>
  <si>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</si>
  <si>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</si>
  <si>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</si>
  <si>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</si>
  <si>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</si>
  <si>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</si>
  <si>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</si>
  <si>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</si>
  <si>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</si>
  <si>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</si>
  <si>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</si>
  <si>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</si>
  <si>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</si>
  <si>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</si>
  <si>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</si>
  <si>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</si>
  <si>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</si>
  <si>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</si>
  <si>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</si>
  <si>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</si>
  <si>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</si>
  <si>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</si>
  <si>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</si>
  <si>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</si>
  <si>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</si>
  <si>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</si>
  <si>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</si>
  <si>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</si>
  <si>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</si>
  <si>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</si>
  <si>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</si>
  <si>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</si>
  <si>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</si>
  <si>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</si>
  <si>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</si>
  <si>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</si>
  <si>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</si>
  <si>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</si>
  <si>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</si>
  <si>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</si>
  <si>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</si>
  <si>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</si>
  <si>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</si>
  <si>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</si>
  <si>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</si>
  <si>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</si>
  <si>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</si>
  <si>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</si>
  <si>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</si>
  <si>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</si>
  <si>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</si>
  <si>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</si>
  <si>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</si>
  <si>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</si>
  <si>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</si>
  <si>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</si>
  <si>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</si>
  <si>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</si>
  <si>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</si>
  <si>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</si>
  <si>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</si>
  <si>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</si>
  <si>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</si>
  <si>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</si>
  <si>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</si>
  <si>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</si>
  <si>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</si>
  <si>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</si>
  <si>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</si>
  <si>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</si>
  <si>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</si>
  <si>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</si>
  <si>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</si>
  <si>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</si>
  <si>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</si>
  <si>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</si>
  <si>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</si>
  <si>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</si>
  <si>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</si>
  <si>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</si>
  <si>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</si>
  <si>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</si>
  <si>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</si>
  <si>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</si>
  <si>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</si>
  <si>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</si>
  <si>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</si>
  <si>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</si>
  <si>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</si>
  <si>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</si>
  <si>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</si>
  <si>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</si>
  <si>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</si>
  <si>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</si>
  <si>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</si>
  <si>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</si>
  <si>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</si>
  <si>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</si>
  <si>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</si>
  <si>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</si>
  <si>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</si>
  <si>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</si>
  <si>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</si>
  <si>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</si>
  <si>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</si>
  <si>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</si>
  <si>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</si>
  <si>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</si>
  <si>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</si>
  <si>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</si>
  <si>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</si>
  <si>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</si>
  <si>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</si>
  <si>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</si>
  <si>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</si>
  <si>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</si>
  <si>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</si>
  <si>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</si>
  <si>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</si>
  <si>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</si>
  <si>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</si>
  <si>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</si>
  <si>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</si>
  <si>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</si>
  <si>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</si>
  <si>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</si>
  <si>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</si>
  <si>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</si>
  <si>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</si>
  <si>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</si>
  <si>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</si>
  <si>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</si>
  <si>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</si>
  <si>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</si>
  <si>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</si>
  <si>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</si>
  <si>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</si>
  <si>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</si>
  <si>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</si>
  <si>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</si>
  <si>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</si>
  <si>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</si>
  <si>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</si>
  <si>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</si>
  <si>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</si>
  <si>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</si>
  <si>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</si>
  <si>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</si>
  <si>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</si>
  <si>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</si>
  <si>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</si>
  <si>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</si>
  <si>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</si>
  <si>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</si>
  <si>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</si>
  <si>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</si>
  <si>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</si>
  <si>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</si>
  <si>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</si>
  <si>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</si>
  <si>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</si>
  <si>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</si>
  <si>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</si>
  <si>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</si>
  <si>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</si>
  <si>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</si>
  <si>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</si>
  <si>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</si>
  <si>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</si>
  <si>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</si>
  <si>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</si>
  <si>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</si>
  <si>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</si>
  <si>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</si>
  <si>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</si>
  <si>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</si>
  <si>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</si>
  <si>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</si>
  <si>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</si>
  <si>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</si>
  <si>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</si>
  <si>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</si>
  <si>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</si>
  <si>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</si>
  <si>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</si>
  <si>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</si>
  <si>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</si>
  <si>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</si>
  <si>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</si>
  <si>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</si>
  <si>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</si>
  <si>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</si>
  <si>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</si>
  <si>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</si>
  <si>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</si>
  <si>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</si>
  <si>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</si>
  <si>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</si>
  <si>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</si>
  <si>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</si>
  <si>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</si>
  <si>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</si>
  <si>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</si>
  <si>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</si>
  <si>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</si>
  <si>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</si>
  <si>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</si>
  <si>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</si>
  <si>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</si>
  <si>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</si>
  <si>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</si>
  <si>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</si>
  <si>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</si>
  <si>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</si>
  <si>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</si>
  <si>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</si>
  <si>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</si>
  <si>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</si>
  <si>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</si>
  <si>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</si>
  <si>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</si>
  <si>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</si>
  <si>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</si>
  <si>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</si>
  <si>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</si>
  <si>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</si>
  <si>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</si>
  <si>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</si>
  <si>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</si>
  <si>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</si>
  <si>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</si>
  <si>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</si>
  <si>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</si>
  <si>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</si>
  <si>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</si>
  <si>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</si>
  <si>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</si>
  <si>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</si>
  <si>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</si>
  <si>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</si>
  <si>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</si>
  <si>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</si>
  <si>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</si>
  <si>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</si>
  <si>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</si>
  <si>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</si>
  <si>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</si>
  <si>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</si>
  <si>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</si>
  <si>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</si>
  <si>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</si>
  <si>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</si>
  <si>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</si>
  <si>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</si>
  <si>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</si>
  <si>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</si>
  <si>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</si>
  <si>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</si>
  <si>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</si>
  <si>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</si>
  <si>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</si>
  <si>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</si>
  <si>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</si>
  <si>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</si>
  <si>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</si>
  <si>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</si>
  <si>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</si>
  <si>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</si>
  <si>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</si>
  <si>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</si>
  <si>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</si>
  <si>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</si>
  <si>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</si>
  <si>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</si>
  <si>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</si>
  <si>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</si>
  <si>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</si>
  <si>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</si>
  <si>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</si>
  <si>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</si>
  <si>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</si>
  <si>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</si>
  <si>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</si>
  <si>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</si>
  <si>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</si>
  <si>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</si>
  <si>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</si>
  <si>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</si>
  <si>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</si>
  <si>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</si>
  <si>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</si>
  <si>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</si>
  <si>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</si>
  <si>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</si>
  <si>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</si>
  <si>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</si>
  <si>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</si>
  <si>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</si>
  <si>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</si>
  <si>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</si>
  <si>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</si>
  <si>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</si>
  <si>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</si>
  <si>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</si>
  <si>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</si>
  <si>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</si>
  <si>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</si>
  <si>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</si>
  <si>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</si>
  <si>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</si>
  <si>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</si>
  <si>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</si>
  <si>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</si>
  <si>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</si>
  <si>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</si>
  <si>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</si>
  <si>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</si>
  <si>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</si>
  <si>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</si>
  <si>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</si>
  <si>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</si>
  <si>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</si>
  <si>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</si>
  <si>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</si>
  <si>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</si>
  <si>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</si>
  <si>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</si>
  <si>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</si>
  <si>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</si>
  <si>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</si>
  <si>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</si>
  <si>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</si>
  <si>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</si>
  <si>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</si>
  <si>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</si>
  <si>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</si>
  <si>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</si>
  <si>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</si>
  <si>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</si>
  <si>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</si>
  <si>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</si>
  <si>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</si>
  <si>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</si>
  <si>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</si>
  <si>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</si>
  <si>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</si>
  <si>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</si>
  <si>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</si>
  <si>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</si>
  <si>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</si>
  <si>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</si>
  <si>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</si>
  <si>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</si>
  <si>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</si>
  <si>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</si>
  <si>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</si>
  <si>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</si>
  <si>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</si>
  <si>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</si>
  <si>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</si>
  <si>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</si>
  <si>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</si>
  <si>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</si>
  <si>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</si>
  <si>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</si>
  <si>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</si>
  <si>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</si>
  <si>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</si>
  <si>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</si>
  <si>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</si>
  <si>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</si>
  <si>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</si>
  <si>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</si>
  <si>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</si>
  <si>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</si>
  <si>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</si>
  <si>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</si>
  <si>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</si>
  <si>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</si>
  <si>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</si>
  <si>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</si>
  <si>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</si>
  <si>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</si>
  <si>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</si>
  <si>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</si>
  <si>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</si>
  <si>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</si>
  <si>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</si>
  <si>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</si>
  <si>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</si>
  <si>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</si>
  <si>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</si>
  <si>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</si>
  <si>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</si>
  <si>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</si>
  <si>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</si>
  <si>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</si>
  <si>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</si>
  <si>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</si>
  <si>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</si>
  <si>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</si>
  <si>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</si>
  <si>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</si>
  <si>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</si>
  <si>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</si>
  <si>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</si>
  <si>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</si>
  <si>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</si>
  <si>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</si>
  <si>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</si>
  <si>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</si>
  <si>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</si>
  <si>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</si>
  <si>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</si>
  <si>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</si>
  <si>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</si>
  <si>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</si>
  <si>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</si>
  <si>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</si>
  <si>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</si>
  <si>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</si>
  <si>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</si>
  <si>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</si>
  <si>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</si>
  <si>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</si>
  <si>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</si>
  <si>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</si>
  <si>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</si>
  <si>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</si>
  <si>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</si>
  <si>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</si>
  <si>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</si>
  <si>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</si>
  <si>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</si>
  <si>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</si>
  <si>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</si>
  <si>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</si>
  <si>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</si>
  <si>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</si>
  <si>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</si>
  <si>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</si>
  <si>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</si>
  <si>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</si>
  <si>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</si>
  <si>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</si>
  <si>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</si>
  <si>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</si>
  <si>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</si>
  <si>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</si>
  <si>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</si>
  <si>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</si>
  <si>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</si>
  <si>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</si>
  <si>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</si>
  <si>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</si>
  <si>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</si>
  <si>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</si>
  <si>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</si>
  <si>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</si>
  <si>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</si>
  <si>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</si>
  <si>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</si>
  <si>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</si>
  <si>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</si>
  <si>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</si>
  <si>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</si>
  <si>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</si>
  <si>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</si>
  <si>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</si>
  <si>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</si>
  <si>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</si>
  <si>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</si>
  <si>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</si>
  <si>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</si>
  <si>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</si>
  <si>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</si>
  <si>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</si>
  <si>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</si>
  <si>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</si>
  <si>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</si>
  <si>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</si>
  <si>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</si>
  <si>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</si>
  <si>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</si>
  <si>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</si>
  <si>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</si>
  <si>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</si>
  <si>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</si>
  <si>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</si>
  <si>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</si>
  <si>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</si>
  <si>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</si>
  <si>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</si>
  <si>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</si>
  <si>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</si>
  <si>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</si>
  <si>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</si>
  <si>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</si>
  <si>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</si>
  <si>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</si>
  <si>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</si>
  <si>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</si>
  <si>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</si>
  <si>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</si>
  <si>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</si>
  <si>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</si>
  <si>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</si>
  <si>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</si>
  <si>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</si>
  <si>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</si>
  <si>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</si>
  <si>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</si>
  <si>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</si>
  <si>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</si>
  <si>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</si>
  <si>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</si>
  <si>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</si>
  <si>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</si>
  <si>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</si>
  <si>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</si>
  <si>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</si>
  <si>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</si>
  <si>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</si>
  <si>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</si>
  <si>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</si>
  <si>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</si>
  <si>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</si>
  <si>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</si>
  <si>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</si>
  <si>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</si>
  <si>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</si>
  <si>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</si>
  <si>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</si>
  <si>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</si>
  <si>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</si>
  <si>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</si>
  <si>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</si>
  <si>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</si>
  <si>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</si>
  <si>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</si>
  <si>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</si>
  <si>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</si>
  <si>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</si>
  <si>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</si>
  <si>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</si>
  <si>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</si>
  <si>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</si>
  <si>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</si>
  <si>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</si>
  <si>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</si>
  <si>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</si>
  <si>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</si>
  <si>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</si>
  <si>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</si>
  <si>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</si>
  <si>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</si>
  <si>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</si>
  <si>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</si>
  <si>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</si>
  <si>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</si>
  <si>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</si>
  <si>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</si>
  <si>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</si>
  <si>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</si>
  <si>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</si>
  <si>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</si>
  <si>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</si>
  <si>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</si>
  <si>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</si>
  <si>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</si>
  <si>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</si>
  <si>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</si>
  <si>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</si>
  <si>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</si>
  <si>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</si>
  <si>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</si>
  <si>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</si>
  <si>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</si>
  <si>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</si>
  <si>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</si>
  <si>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</si>
  <si>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</si>
  <si>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</si>
  <si>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</si>
  <si>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</si>
  <si>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</si>
  <si>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</si>
  <si>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</si>
  <si>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</si>
  <si>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</si>
  <si>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</si>
  <si>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</si>
  <si>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</si>
  <si>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</si>
  <si>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</si>
  <si>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</si>
  <si>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</si>
  <si>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</si>
  <si>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</si>
  <si>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</si>
  <si>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</si>
  <si>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</si>
  <si>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</si>
  <si>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</si>
  <si>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</si>
  <si>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</si>
  <si>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</si>
  <si>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</si>
  <si>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</si>
  <si>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</si>
  <si>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</si>
  <si>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</si>
  <si>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</si>
  <si>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</si>
  <si>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</si>
  <si>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</si>
  <si>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</si>
  <si>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</si>
  <si>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</si>
  <si>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</si>
  <si>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</si>
  <si>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</si>
  <si>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</si>
  <si>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</si>
  <si>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</si>
  <si>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</si>
  <si>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</si>
  <si>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</si>
  <si>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</si>
  <si>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</si>
  <si>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</si>
  <si>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</si>
  <si>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</si>
  <si>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</si>
  <si>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</si>
  <si>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</si>
  <si>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</si>
  <si>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</si>
  <si>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</si>
  <si>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</si>
  <si>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</si>
  <si>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</si>
  <si>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</si>
  <si>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</si>
  <si>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</si>
  <si>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</si>
  <si>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</si>
  <si>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</si>
  <si>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</si>
  <si>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</si>
  <si>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</si>
  <si>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</si>
  <si>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</si>
  <si>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</si>
  <si>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</si>
  <si>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</si>
  <si>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</si>
  <si>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</si>
  <si>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</si>
  <si>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</si>
  <si>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</si>
  <si>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</si>
  <si>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</si>
  <si>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</si>
  <si>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</si>
  <si>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</si>
  <si>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</si>
  <si>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</si>
  <si>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</si>
  <si>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</si>
  <si>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</si>
  <si>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</si>
  <si>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</si>
  <si>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</si>
  <si>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</si>
  <si>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</si>
  <si>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</si>
  <si>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</si>
  <si>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</si>
  <si>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</si>
  <si>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</si>
  <si>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</si>
  <si>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</si>
  <si>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</si>
  <si>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</si>
  <si>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</si>
  <si>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</si>
  <si>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</si>
  <si>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</si>
  <si>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</si>
  <si>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</si>
  <si>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</si>
  <si>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</si>
  <si>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</si>
  <si>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</si>
  <si>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</si>
  <si>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</si>
  <si>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</si>
  <si>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</si>
  <si>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</si>
  <si>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</si>
  <si>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</si>
  <si>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</si>
  <si>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</si>
  <si>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</si>
  <si>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</si>
  <si>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</si>
  <si>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</si>
  <si>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</si>
  <si>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</si>
  <si>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</si>
  <si>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</si>
  <si>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</si>
  <si>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</si>
  <si>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</si>
  <si>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</si>
  <si>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</si>
  <si>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</si>
  <si>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</si>
  <si>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</si>
  <si>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</si>
  <si>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</si>
  <si>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</si>
  <si>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</si>
  <si>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</si>
  <si>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</si>
  <si>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</si>
  <si>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</si>
  <si>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</si>
  <si>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</si>
  <si>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</si>
  <si>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</si>
  <si>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</si>
  <si>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</si>
  <si>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</si>
  <si>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</si>
  <si>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</si>
  <si>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</si>
  <si>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</si>
  <si>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</si>
  <si>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</si>
  <si>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</si>
  <si>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</si>
  <si>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</si>
  <si>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</si>
  <si>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</si>
  <si>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</si>
  <si>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</si>
  <si>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</si>
  <si>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</si>
  <si>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</si>
  <si>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</si>
  <si>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</si>
  <si>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</si>
  <si>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</si>
  <si>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</si>
  <si>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</si>
  <si>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</si>
  <si>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</si>
  <si>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</si>
  <si>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</si>
  <si>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</si>
  <si>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</si>
  <si>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</si>
  <si>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</si>
  <si>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</si>
  <si>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</si>
  <si>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</si>
  <si>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</si>
  <si>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</si>
  <si>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</si>
  <si>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</si>
  <si>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</si>
  <si>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</si>
  <si>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</si>
  <si>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</si>
  <si>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</si>
  <si>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</si>
  <si>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</si>
  <si>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</si>
  <si>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</si>
  <si>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</si>
  <si>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</si>
  <si>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</si>
  <si>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</si>
  <si>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</si>
  <si>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</si>
  <si>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</si>
  <si>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</si>
  <si>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</si>
  <si>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</si>
  <si>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</si>
  <si>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</si>
  <si>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</si>
  <si>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</si>
  <si>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</si>
  <si>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</si>
  <si>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</si>
  <si>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</si>
  <si>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</si>
  <si>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</si>
  <si>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</si>
  <si>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</si>
  <si>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</si>
  <si>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</si>
  <si>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</si>
  <si>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</si>
  <si>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</si>
  <si>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</si>
  <si>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</si>
  <si>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</si>
  <si>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</si>
  <si>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</si>
  <si>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</si>
  <si>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</si>
  <si>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</si>
  <si>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</si>
  <si>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</si>
  <si>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</si>
  <si>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</si>
  <si>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</si>
  <si>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</si>
  <si>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</si>
  <si>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</si>
  <si>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</si>
  <si>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</si>
  <si>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</si>
  <si>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</si>
  <si>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</si>
  <si>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</si>
  <si>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</si>
  <si>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</si>
  <si>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</si>
  <si>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</si>
  <si>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</si>
  <si>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</si>
  <si>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</si>
  <si>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</si>
  <si>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</si>
  <si>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</si>
  <si>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</si>
  <si>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</si>
  <si>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</si>
  <si>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</si>
  <si>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</si>
  <si>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</si>
  <si>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</si>
  <si>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</si>
  <si>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</si>
  <si>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</si>
  <si>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</si>
  <si>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</si>
  <si>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</si>
  <si>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</si>
  <si>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</si>
  <si>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</si>
  <si>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</si>
  <si>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</si>
  <si>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</si>
  <si>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</si>
  <si>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</si>
  <si>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</si>
  <si>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</si>
  <si>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</si>
  <si>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</si>
  <si>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</si>
  <si>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</si>
  <si>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</si>
  <si>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</si>
  <si>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</si>
  <si>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</si>
  <si>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</si>
  <si>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</si>
  <si>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</si>
  <si>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</si>
  <si>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</si>
  <si>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</si>
  <si>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</si>
  <si>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</si>
  <si>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</si>
  <si>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</si>
  <si>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</si>
  <si>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</si>
  <si>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</si>
  <si>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</si>
  <si>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</si>
  <si>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</si>
  <si>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</si>
  <si>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</si>
  <si>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</si>
  <si>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</si>
  <si>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</si>
  <si>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</si>
  <si>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</si>
  <si>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</si>
  <si>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</si>
  <si>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</si>
  <si>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</si>
  <si>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</si>
  <si>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</si>
  <si>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</si>
  <si>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</si>
  <si>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</si>
  <si>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</si>
  <si>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</si>
  <si>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</si>
  <si>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</si>
  <si>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</si>
  <si>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</si>
  <si>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</si>
  <si>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</si>
  <si>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</si>
  <si>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</si>
  <si>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</si>
  <si>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</si>
  <si>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</si>
  <si>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</si>
  <si>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</si>
  <si>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</si>
  <si>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</si>
  <si>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</si>
  <si>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</si>
  <si>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</si>
  <si>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</si>
  <si>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</si>
  <si>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</si>
  <si>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</si>
  <si>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</si>
  <si>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</si>
  <si>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</si>
  <si>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</si>
  <si>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</si>
  <si>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</si>
  <si>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</si>
  <si>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</si>
  <si>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</si>
  <si>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</si>
  <si>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</si>
  <si>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</si>
  <si>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</si>
  <si>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</si>
  <si>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</si>
  <si>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</si>
  <si>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</si>
  <si>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</si>
  <si>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</si>
  <si>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</si>
  <si>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</si>
  <si>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</si>
  <si>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</si>
  <si>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</si>
  <si>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</si>
  <si>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</si>
  <si>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</si>
  <si>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</si>
  <si>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</si>
  <si>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</si>
  <si>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</si>
  <si>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</si>
  <si>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</si>
  <si>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</si>
  <si>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</si>
  <si>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</si>
  <si>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</si>
  <si>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</si>
  <si>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</si>
  <si>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</si>
  <si>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</si>
  <si>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</si>
  <si>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</si>
  <si>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</si>
  <si>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</si>
  <si>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</si>
  <si>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</si>
  <si>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</si>
  <si>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</si>
  <si>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</si>
  <si>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</si>
  <si>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</si>
  <si>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</si>
  <si>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</si>
  <si>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</si>
  <si>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</si>
  <si>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</si>
  <si>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</si>
  <si>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</si>
  <si>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</si>
  <si>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</si>
  <si>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</si>
  <si>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</si>
  <si>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</si>
  <si>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</si>
  <si>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</si>
  <si>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</si>
  <si>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</si>
  <si>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</si>
  <si>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</si>
  <si>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</si>
  <si>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</si>
  <si>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</si>
  <si>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</si>
  <si>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</si>
  <si>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</si>
  <si>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</si>
  <si>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</si>
  <si>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</si>
  <si>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</si>
  <si>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</si>
  <si>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</si>
  <si>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</si>
  <si>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</si>
  <si>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</si>
  <si>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</si>
  <si>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</si>
  <si>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</si>
  <si>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</si>
  <si>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</si>
  <si>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</si>
  <si>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</si>
  <si>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</si>
  <si>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</si>
  <si>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</si>
  <si>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</si>
  <si>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</si>
  <si>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</si>
  <si>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</si>
  <si>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</si>
  <si>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</si>
  <si>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</si>
  <si>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</si>
  <si>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</si>
  <si>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</si>
  <si>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</si>
  <si>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</si>
  <si>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</si>
  <si>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</si>
  <si>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</si>
  <si>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</si>
  <si>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</si>
  <si>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</si>
  <si>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</si>
  <si>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</si>
  <si>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</si>
  <si>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</si>
  <si>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</si>
  <si>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</si>
  <si>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</si>
  <si>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</si>
  <si>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</si>
  <si>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</si>
  <si>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</si>
  <si>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</si>
  <si>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</si>
  <si>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</si>
  <si>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</si>
  <si>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</si>
  <si>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</si>
  <si>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</si>
  <si>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</si>
  <si>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</si>
  <si>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</si>
  <si>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</si>
  <si>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</si>
  <si>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</si>
  <si>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</si>
  <si>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</si>
  <si>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</si>
  <si>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</si>
  <si>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</si>
  <si>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</si>
  <si>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</si>
  <si>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</si>
  <si>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</si>
  <si>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</si>
  <si>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</si>
  <si>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</si>
  <si>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</si>
  <si>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</si>
  <si>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</si>
  <si>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</si>
  <si>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</si>
  <si>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</si>
  <si>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</si>
  <si>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</si>
  <si>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</si>
  <si>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</si>
  <si>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</si>
  <si>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</si>
  <si>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</si>
  <si>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</si>
  <si>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</si>
  <si>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</si>
  <si>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</si>
  <si>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</si>
  <si>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</si>
  <si>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</si>
  <si>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</si>
  <si>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</si>
  <si>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</si>
  <si>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</si>
  <si>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</si>
  <si>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</si>
  <si>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</si>
  <si>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</si>
  <si>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</si>
  <si>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</si>
  <si>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</si>
  <si>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</si>
  <si>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</si>
  <si>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</si>
  <si>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</si>
  <si>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</si>
  <si>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</si>
  <si>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</si>
  <si>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</si>
  <si>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</si>
  <si>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</si>
  <si>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</si>
  <si>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</si>
  <si>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</si>
  <si>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</si>
  <si>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</si>
  <si>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</si>
  <si>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</si>
  <si>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</si>
  <si>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</si>
  <si>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</si>
  <si>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</si>
  <si>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</si>
  <si>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</si>
  <si>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</si>
  <si>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</si>
  <si>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</si>
  <si>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</si>
  <si>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</si>
  <si>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</si>
  <si>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</si>
  <si>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</si>
  <si>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</si>
  <si>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</si>
  <si>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</si>
  <si>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</si>
  <si>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</si>
  <si>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</si>
  <si>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</si>
  <si>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</si>
  <si>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</si>
  <si>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</si>
  <si>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</si>
  <si>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</si>
  <si>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</si>
  <si>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</si>
  <si>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</si>
  <si>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</si>
  <si>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</si>
  <si>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</si>
  <si>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</si>
  <si>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</si>
  <si>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</si>
  <si>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</si>
  <si>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</si>
  <si>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</si>
  <si>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</si>
  <si>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</si>
  <si>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</si>
  <si>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</si>
  <si>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</si>
  <si>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</si>
  <si>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</si>
  <si>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</si>
  <si>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</si>
  <si>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</si>
  <si>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</si>
  <si>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</si>
  <si>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</si>
  <si>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</si>
  <si>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</si>
  <si>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</si>
  <si>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</si>
  <si>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</si>
  <si>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</si>
  <si>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</si>
  <si>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</si>
  <si>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</si>
  <si>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</si>
  <si>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</si>
  <si>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</si>
  <si>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</si>
  <si>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</si>
  <si>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</si>
  <si>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</si>
  <si>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</si>
  <si>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</si>
  <si>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</si>
  <si>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</si>
  <si>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</si>
  <si>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</si>
  <si>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</si>
  <si>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</si>
  <si>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</si>
  <si>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</si>
  <si>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</si>
  <si>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</si>
  <si>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</si>
  <si>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</si>
  <si>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</si>
  <si>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</si>
  <si>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</si>
  <si>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</si>
  <si>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</si>
  <si>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</si>
  <si>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</si>
  <si>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</si>
  <si>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</si>
  <si>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</si>
  <si>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</si>
  <si>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</si>
  <si>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</si>
  <si>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</si>
  <si>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</si>
  <si>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</si>
  <si>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</si>
  <si>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</si>
  <si>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</si>
  <si>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</si>
  <si>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</si>
  <si>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</si>
  <si>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</si>
  <si>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</si>
  <si>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</si>
  <si>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</si>
  <si>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</si>
  <si>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</si>
  <si>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</si>
  <si>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</si>
  <si>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</si>
  <si>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</si>
  <si>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</si>
  <si>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</si>
  <si>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</si>
  <si>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</si>
  <si>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</si>
  <si>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</si>
  <si>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</si>
  <si>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</si>
  <si>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</si>
  <si>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</si>
  <si>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</si>
  <si>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</si>
  <si>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</si>
  <si>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</si>
  <si>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</si>
  <si>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</si>
  <si>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</si>
  <si>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</si>
  <si>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</si>
  <si>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</si>
  <si>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</si>
  <si>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</si>
  <si>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</si>
  <si>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</si>
  <si>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</si>
  <si>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</si>
  <si>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</si>
  <si>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</si>
  <si>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</si>
  <si>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</si>
  <si>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</si>
  <si>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</si>
  <si>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</si>
  <si>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</si>
  <si>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</si>
  <si>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</si>
  <si>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</si>
  <si>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</si>
  <si>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</si>
  <si>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</si>
  <si>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</si>
  <si>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</si>
  <si>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</si>
  <si>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</si>
  <si>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</si>
  <si>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</si>
  <si>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</si>
  <si>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</si>
  <si>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</si>
  <si>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</si>
  <si>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</si>
  <si>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</si>
  <si>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</si>
  <si>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</si>
  <si>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</si>
  <si>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</si>
  <si>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</si>
  <si>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</si>
  <si>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</si>
  <si>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</si>
  <si>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</si>
  <si>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</si>
  <si>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</si>
  <si>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</si>
  <si>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</si>
  <si>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</si>
  <si>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</si>
  <si>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</si>
  <si>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</si>
  <si>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</si>
  <si>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</si>
  <si>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</si>
  <si>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</si>
  <si>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</si>
  <si>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</si>
  <si>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</si>
  <si>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</si>
  <si>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</si>
  <si>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</si>
  <si>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</si>
  <si>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</si>
  <si>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</si>
  <si>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</si>
  <si>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</si>
  <si>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</si>
  <si>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</si>
  <si>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</si>
  <si>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</si>
  <si>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</si>
  <si>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</si>
  <si>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</si>
  <si>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</si>
  <si>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</si>
  <si>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</si>
  <si>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</si>
  <si>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</si>
  <si>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</si>
  <si>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</si>
  <si>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</si>
  <si>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</si>
  <si>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</si>
  <si>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</si>
  <si>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</si>
  <si>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</si>
  <si>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</si>
  <si>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</si>
  <si>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</si>
  <si>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</si>
  <si>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</si>
  <si>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</si>
  <si>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</si>
  <si>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</si>
  <si>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</si>
  <si>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</si>
  <si>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</si>
  <si>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</si>
  <si>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</si>
  <si>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</si>
  <si>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</si>
  <si>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</si>
  <si>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</si>
  <si>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</si>
  <si>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</si>
  <si>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</si>
  <si>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</si>
  <si>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</si>
  <si>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</si>
  <si>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</si>
  <si>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</si>
  <si>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</si>
  <si>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</si>
  <si>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</si>
  <si>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</si>
  <si>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</si>
  <si>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</si>
  <si>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</si>
  <si>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</si>
  <si>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</si>
  <si>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</si>
  <si>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</si>
  <si>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</si>
  <si>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</si>
  <si>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</si>
  <si>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</si>
  <si>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</si>
  <si>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</si>
  <si>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</si>
  <si>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</si>
  <si>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</si>
  <si>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</si>
  <si>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</si>
  <si>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</si>
  <si>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</si>
  <si>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</si>
  <si>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</si>
  <si>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</si>
  <si>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</si>
  <si>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</si>
  <si>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</si>
  <si>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</si>
  <si>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</si>
  <si>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</si>
  <si>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</si>
  <si>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</si>
  <si>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</si>
  <si>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</si>
  <si>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</si>
  <si>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</si>
  <si>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</si>
  <si>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</si>
  <si>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</si>
  <si>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</si>
  <si>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</si>
  <si>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</si>
  <si>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</si>
  <si>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</si>
  <si>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</si>
  <si>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</si>
  <si>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</si>
  <si>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</si>
  <si>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</si>
  <si>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</si>
  <si>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</si>
  <si>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</si>
  <si>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</si>
  <si>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</si>
  <si>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</si>
  <si>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</si>
  <si>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</si>
  <si>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</si>
  <si>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</si>
  <si>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</si>
  <si>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</si>
  <si>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</si>
  <si>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</si>
  <si>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</si>
  <si>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</si>
  <si>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</si>
  <si>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</si>
  <si>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</si>
  <si>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</si>
  <si>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</si>
  <si>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</si>
  <si>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</si>
  <si>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</si>
  <si>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</si>
  <si>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</si>
  <si>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</si>
  <si>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</si>
  <si>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</si>
  <si>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</si>
  <si>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</si>
  <si>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</si>
  <si>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</si>
  <si>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</si>
  <si>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</si>
  <si>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</si>
  <si>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</si>
  <si>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</si>
  <si>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</si>
  <si>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</si>
  <si>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</si>
  <si>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</si>
  <si>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</si>
  <si>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</si>
  <si>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</si>
  <si>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</si>
  <si>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</si>
  <si>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</si>
  <si>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</si>
  <si>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</si>
  <si>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</si>
  <si>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</si>
  <si>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</si>
  <si>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</si>
  <si>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</si>
  <si>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</si>
  <si>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</si>
  <si>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</si>
  <si>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</si>
  <si>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</si>
  <si>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</si>
  <si>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</si>
  <si>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</si>
  <si>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</si>
  <si>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</si>
  <si>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</si>
  <si>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</si>
  <si>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</si>
  <si>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</si>
  <si>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</si>
  <si>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</si>
  <si>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</si>
  <si>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</si>
  <si>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</si>
  <si>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</si>
  <si>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</si>
  <si>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</si>
  <si>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</si>
  <si>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</si>
  <si>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</si>
  <si>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</si>
  <si>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</si>
  <si>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</si>
  <si>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</si>
  <si>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</si>
  <si>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</si>
  <si>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</si>
  <si>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</si>
  <si>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</si>
  <si>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</si>
  <si>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</si>
  <si>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</si>
  <si>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</si>
  <si>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</si>
  <si>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</si>
  <si>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</si>
  <si>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</si>
  <si>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</si>
  <si>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</si>
  <si>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</si>
  <si>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</si>
  <si>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</si>
  <si>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</si>
  <si>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</si>
  <si>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</si>
  <si>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</si>
  <si>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</si>
  <si>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</si>
  <si>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</si>
  <si>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</si>
  <si>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</si>
  <si>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</si>
  <si>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</si>
  <si>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</si>
  <si>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</si>
  <si>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</si>
  <si>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</si>
  <si>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</si>
  <si>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</si>
  <si>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</si>
  <si>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</si>
  <si>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</si>
  <si>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</si>
  <si>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</si>
  <si>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</si>
  <si>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</si>
  <si>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</si>
  <si>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</si>
  <si>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</si>
  <si>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</si>
  <si>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</si>
  <si>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</si>
  <si>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</si>
  <si>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</si>
  <si>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</si>
  <si>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</si>
  <si>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</si>
  <si>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</si>
  <si>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</si>
  <si>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</si>
  <si>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</si>
  <si>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</si>
  <si>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</si>
  <si>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</si>
  <si>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</si>
  <si>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</si>
  <si>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</si>
  <si>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</si>
  <si>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</si>
  <si>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</si>
  <si>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</si>
  <si>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</si>
  <si>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</si>
  <si>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</si>
  <si>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</si>
  <si>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</si>
  <si>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</si>
  <si>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</si>
  <si>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</si>
  <si>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</si>
  <si>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</si>
  <si>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</si>
  <si>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</si>
  <si>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</si>
  <si>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</si>
  <si>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</si>
  <si>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</si>
  <si>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</si>
  <si>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</si>
  <si>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</si>
  <si>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</si>
  <si>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</si>
  <si>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</si>
  <si>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</si>
  <si>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</si>
  <si>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</si>
  <si>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</si>
  <si>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</si>
  <si>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</si>
  <si>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</si>
  <si>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</si>
  <si>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</si>
  <si>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</si>
  <si>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</si>
  <si>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</si>
  <si>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</si>
  <si>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</si>
  <si>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</si>
  <si>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</si>
  <si>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</si>
  <si>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</si>
  <si>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</si>
  <si>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</si>
  <si>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</si>
  <si>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</si>
  <si>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</si>
  <si>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</si>
  <si>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</si>
  <si>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</si>
  <si>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</si>
  <si>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</si>
  <si>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</si>
  <si>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</si>
  <si>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</si>
  <si>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</si>
  <si>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</si>
  <si>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</si>
  <si>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</si>
  <si>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</si>
  <si>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</si>
  <si>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</si>
  <si>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</si>
  <si>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</si>
  <si>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</si>
  <si>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</si>
  <si>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</si>
  <si>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</si>
  <si>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</si>
  <si>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</si>
  <si>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</si>
  <si>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</si>
  <si>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</si>
  <si>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</si>
  <si>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</si>
  <si>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</si>
  <si>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</si>
  <si>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</si>
  <si>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</si>
  <si>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</si>
  <si>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</si>
  <si>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</si>
  <si>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</si>
  <si>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</si>
  <si>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</si>
  <si>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</si>
  <si>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</si>
  <si>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</si>
  <si>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</si>
  <si>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</si>
  <si>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</si>
  <si>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</si>
  <si>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</si>
  <si>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</si>
  <si>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</si>
  <si>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</si>
  <si>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</si>
  <si>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</si>
  <si>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</si>
  <si>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</si>
  <si>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</si>
  <si>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</si>
  <si>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</si>
  <si>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</si>
  <si>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</si>
  <si>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</si>
  <si>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</si>
  <si>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</si>
  <si>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</si>
  <si>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</si>
  <si>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</si>
  <si>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</si>
  <si>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</si>
  <si>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</si>
  <si>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</si>
  <si>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</si>
  <si>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</si>
  <si>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</si>
  <si>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</si>
  <si>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</si>
  <si>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</si>
  <si>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</si>
  <si>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</si>
  <si>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</si>
  <si>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</si>
  <si>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</si>
  <si>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</si>
  <si>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</si>
  <si>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</si>
  <si>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</si>
  <si>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</si>
  <si>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</si>
  <si>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</si>
  <si>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</si>
  <si>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</si>
  <si>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</si>
  <si>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</si>
  <si>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</si>
  <si>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</si>
  <si>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</si>
  <si>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</si>
  <si>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</si>
  <si>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</si>
  <si>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</si>
  <si>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</si>
  <si>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</si>
  <si>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</si>
  <si>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</si>
  <si>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</si>
  <si>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</si>
  <si>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</si>
  <si>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</si>
  <si>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</si>
  <si>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</si>
  <si>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</si>
  <si>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</si>
  <si>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</si>
  <si>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</si>
  <si>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</si>
  <si>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</si>
  <si>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</si>
  <si>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</si>
  <si>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</si>
  <si>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</si>
  <si>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</si>
  <si>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</si>
  <si>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</si>
  <si>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</si>
  <si>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</si>
  <si>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</si>
  <si>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</si>
  <si>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</si>
  <si>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</si>
  <si>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</si>
  <si>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</si>
  <si>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</si>
  <si>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</si>
  <si>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</si>
  <si>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</si>
  <si>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</si>
  <si>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</si>
  <si>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</si>
  <si>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</si>
  <si>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</si>
  <si>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</si>
  <si>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</si>
  <si>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</si>
  <si>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</si>
  <si>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</si>
  <si>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</si>
  <si>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</si>
  <si>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</si>
  <si>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</si>
  <si>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</si>
  <si>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</si>
  <si>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</si>
  <si>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</si>
  <si>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</si>
  <si>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</si>
  <si>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</si>
  <si>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</si>
  <si>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</si>
  <si>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</si>
  <si>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</si>
  <si>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</si>
  <si>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</si>
  <si>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</si>
  <si>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</si>
  <si>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</si>
  <si>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</si>
  <si>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</si>
  <si>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</si>
  <si>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</si>
  <si>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</si>
  <si>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</si>
  <si>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</si>
  <si>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</si>
  <si>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</si>
  <si>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</si>
  <si>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</si>
  <si>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</si>
  <si>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</si>
  <si>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</si>
  <si>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</si>
  <si>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</si>
  <si>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</si>
  <si>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</si>
  <si>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</si>
  <si>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</si>
  <si>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</si>
  <si>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</si>
  <si>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</si>
  <si>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</si>
  <si>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</si>
  <si>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</si>
  <si>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</si>
  <si>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</si>
  <si>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</si>
  <si>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</si>
  <si>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</si>
  <si>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</si>
  <si>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</si>
  <si>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</si>
  <si>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</si>
  <si>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</si>
  <si>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</si>
  <si>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</si>
  <si>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</si>
  <si>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</si>
  <si>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</si>
  <si>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</si>
  <si>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</si>
  <si>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</si>
  <si>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</si>
  <si>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</si>
  <si>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</si>
  <si>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</si>
  <si>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</si>
  <si>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</si>
  <si>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</si>
  <si>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</si>
  <si>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</si>
  <si>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</si>
  <si>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</si>
  <si>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</si>
  <si>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</si>
  <si>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</si>
  <si>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</si>
  <si>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</si>
  <si>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</si>
  <si>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</si>
  <si>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</si>
  <si>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</si>
  <si>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</si>
  <si>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</si>
  <si>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</si>
  <si>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</si>
  <si>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</si>
  <si>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</si>
  <si>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</si>
  <si>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</si>
  <si>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</si>
  <si>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</si>
  <si>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</si>
  <si>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</si>
  <si>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</si>
  <si>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</si>
  <si>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</si>
  <si>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</si>
  <si>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</si>
  <si>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</si>
  <si>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</si>
  <si>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</si>
  <si>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</si>
  <si>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</si>
  <si>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</si>
  <si>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</si>
  <si>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</si>
  <si>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</si>
  <si>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</si>
  <si>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</si>
  <si>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</si>
  <si>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</si>
  <si>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</si>
  <si>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</si>
  <si>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</si>
  <si>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</si>
  <si>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</si>
  <si>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</si>
  <si>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</si>
  <si>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</si>
  <si>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</si>
  <si>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</si>
  <si>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</si>
  <si>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</si>
  <si>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</si>
  <si>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</si>
  <si>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</si>
  <si>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</si>
  <si>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</si>
  <si>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</si>
  <si>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</si>
  <si>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</si>
  <si>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</si>
  <si>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</si>
  <si>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</si>
  <si>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</si>
  <si>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</si>
  <si>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</si>
  <si>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</si>
  <si>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</si>
  <si>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</si>
  <si>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</si>
  <si>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</si>
  <si>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</si>
  <si>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</si>
  <si>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</si>
  <si>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</si>
  <si>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</si>
  <si>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</si>
  <si>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</si>
  <si>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</si>
  <si>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</si>
  <si>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</si>
  <si>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</si>
  <si>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</si>
  <si>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</si>
  <si>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</si>
  <si>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</si>
  <si>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</si>
  <si>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</si>
  <si>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</si>
  <si>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</si>
  <si>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</si>
  <si>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</si>
  <si>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</si>
  <si>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</si>
  <si>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</si>
  <si>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</si>
  <si>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</si>
  <si>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</si>
  <si>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</si>
  <si>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</si>
  <si>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</si>
  <si>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</si>
  <si>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</si>
  <si>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</si>
  <si>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</si>
  <si>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</si>
  <si>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</si>
  <si>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</si>
  <si>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</si>
  <si>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</si>
  <si>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</si>
  <si>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</si>
  <si>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</si>
  <si>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</si>
  <si>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</si>
  <si>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</si>
  <si>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</si>
  <si>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</si>
  <si>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</si>
  <si>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</si>
  <si>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</si>
  <si>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</si>
  <si>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</si>
  <si>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</si>
  <si>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</si>
  <si>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</si>
  <si>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</si>
  <si>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</si>
  <si>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</si>
  <si>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</si>
  <si>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</si>
  <si>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</si>
  <si>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</si>
  <si>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</si>
  <si>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</si>
  <si>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</si>
  <si>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</si>
  <si>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</si>
  <si>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</si>
  <si>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</si>
  <si>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</si>
  <si>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</si>
  <si>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</si>
  <si>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</si>
  <si>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</si>
  <si>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</si>
  <si>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</si>
  <si>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</si>
  <si>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</si>
  <si>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</si>
  <si>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</si>
  <si>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</si>
  <si>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</si>
  <si>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</si>
  <si>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</si>
  <si>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</si>
  <si>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</si>
  <si>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</si>
  <si>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</si>
  <si>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</si>
  <si>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</si>
  <si>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</si>
  <si>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</si>
  <si>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</si>
  <si>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</si>
  <si>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</si>
  <si>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</si>
  <si>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</si>
  <si>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</si>
  <si>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</si>
  <si>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</si>
  <si>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</si>
  <si>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</si>
  <si>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</si>
  <si>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</si>
  <si>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</si>
  <si>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</si>
  <si>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</si>
  <si>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</si>
  <si>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</si>
  <si>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</si>
  <si>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</si>
  <si>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</si>
  <si>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</si>
  <si>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</si>
  <si>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</si>
  <si>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</si>
  <si>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</si>
  <si>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</si>
  <si>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</si>
  <si>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</si>
  <si>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</si>
  <si>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</si>
  <si>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</si>
  <si>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</si>
  <si>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</si>
  <si>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</si>
  <si>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</si>
  <si>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</si>
  <si>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</si>
  <si>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</si>
  <si>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</si>
  <si>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</si>
  <si>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</si>
  <si>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</si>
  <si>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</si>
  <si>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</si>
  <si>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</si>
  <si>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</si>
  <si>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</si>
  <si>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</si>
  <si>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</si>
  <si>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</si>
  <si>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</si>
  <si>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</si>
  <si>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</si>
  <si>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</si>
  <si>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</si>
  <si>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</si>
  <si>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</si>
  <si>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</si>
  <si>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</si>
  <si>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</si>
  <si>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</si>
  <si>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</si>
  <si>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</si>
  <si>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</si>
  <si>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</si>
  <si>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</si>
  <si>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</si>
  <si>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</si>
  <si>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</si>
  <si>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</si>
  <si>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</si>
  <si>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</si>
  <si>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</si>
  <si>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</si>
  <si>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</si>
  <si>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</si>
  <si>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</si>
  <si>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</si>
  <si>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</si>
  <si>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</si>
  <si>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</si>
  <si>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</si>
  <si>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</si>
  <si>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</si>
  <si>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</si>
  <si>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</si>
  <si>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</si>
  <si>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</si>
  <si>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</si>
  <si>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</si>
  <si>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</si>
  <si>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</si>
  <si>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</si>
  <si>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</si>
  <si>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</si>
  <si>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</si>
  <si>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</si>
  <si>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</si>
  <si>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</si>
  <si>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</si>
  <si>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</si>
  <si>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</si>
  <si>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</si>
  <si>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</si>
  <si>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</si>
  <si>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</si>
  <si>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</si>
  <si>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</si>
  <si>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</si>
  <si>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</si>
  <si>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</si>
  <si>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</si>
  <si>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</si>
  <si>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</si>
  <si>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</si>
  <si>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</si>
  <si>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</si>
  <si>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</si>
  <si>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</si>
  <si>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</si>
  <si>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</si>
  <si>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</si>
  <si>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</si>
  <si>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</si>
  <si>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</si>
  <si>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</si>
  <si>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</si>
  <si>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</si>
  <si>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</si>
  <si>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</si>
  <si>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</si>
  <si>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</si>
  <si>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</si>
  <si>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</si>
  <si>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</si>
  <si>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</si>
  <si>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</si>
  <si>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</si>
  <si>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</si>
  <si>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</si>
  <si>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</si>
  <si>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</si>
  <si>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</si>
  <si>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</si>
  <si>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</si>
  <si>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</si>
  <si>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</si>
  <si>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</si>
  <si>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</si>
  <si>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</si>
  <si>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</si>
  <si>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</si>
  <si>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</si>
  <si>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</si>
  <si>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</si>
  <si>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</si>
  <si>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</si>
  <si>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</si>
  <si>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</si>
  <si>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</si>
  <si>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</si>
  <si>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</si>
  <si>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</si>
  <si>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</si>
  <si>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</si>
  <si>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</si>
  <si>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</si>
  <si>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</si>
  <si>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</si>
  <si>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</si>
  <si>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</si>
  <si>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</si>
  <si>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</si>
  <si>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</si>
  <si>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</si>
  <si>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</si>
  <si>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</si>
  <si>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</si>
  <si>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</si>
  <si>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</si>
  <si>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</si>
  <si>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</si>
  <si>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</si>
  <si>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</si>
  <si>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</si>
  <si>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</si>
  <si>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</si>
  <si>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</si>
  <si>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</si>
  <si>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</si>
  <si>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</si>
  <si>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</si>
  <si>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</si>
  <si>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</si>
  <si>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</si>
  <si>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</si>
  <si>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</si>
  <si>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</si>
  <si>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</si>
  <si>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</si>
  <si>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</si>
  <si>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</si>
  <si>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</si>
  <si>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</si>
  <si>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</si>
  <si>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</si>
  <si>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</si>
  <si>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</si>
  <si>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</si>
  <si>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</si>
  <si>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</si>
  <si>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</si>
  <si>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</si>
  <si>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</si>
  <si>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</si>
  <si>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</si>
  <si>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</si>
  <si>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</si>
  <si>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</si>
  <si>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</si>
  <si>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</si>
  <si>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</si>
  <si>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</si>
  <si>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</si>
  <si>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</si>
  <si>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</si>
  <si>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</si>
  <si>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</si>
  <si>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</si>
  <si>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</si>
  <si>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</si>
  <si>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</si>
  <si>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</si>
  <si>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</si>
  <si>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</si>
  <si>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</si>
  <si>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</si>
  <si>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</si>
  <si>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</si>
  <si>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</si>
  <si>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</si>
  <si>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</si>
  <si>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</si>
  <si>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</si>
  <si>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</si>
  <si>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</si>
  <si>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</si>
  <si>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</si>
  <si>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</si>
  <si>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</si>
  <si>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</si>
  <si>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</si>
  <si>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</si>
  <si>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</si>
  <si>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</si>
  <si>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</si>
  <si>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</si>
  <si>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</si>
  <si>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</si>
  <si>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</si>
  <si>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</si>
  <si>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</si>
  <si>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</si>
  <si>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</si>
  <si>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</si>
  <si>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</si>
  <si>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</si>
  <si>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</si>
  <si>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</si>
  <si>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</si>
  <si>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</si>
  <si>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</si>
  <si>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</si>
  <si>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</si>
  <si>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</si>
  <si>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</si>
  <si>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</si>
  <si>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</si>
  <si>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</si>
  <si>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</si>
  <si>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</si>
  <si>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</si>
  <si>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</si>
  <si>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</si>
  <si>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</si>
  <si>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</si>
  <si>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</si>
  <si>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</si>
  <si>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</si>
  <si>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</si>
  <si>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</si>
  <si>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</si>
  <si>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</si>
  <si>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</si>
  <si>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</si>
  <si>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</si>
  <si>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</si>
  <si>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</si>
  <si>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</si>
  <si>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</si>
  <si>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</si>
  <si>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</si>
  <si>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</si>
  <si>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</si>
  <si>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</si>
  <si>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</si>
  <si>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</si>
  <si>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</si>
  <si>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</si>
  <si>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</si>
  <si>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</si>
  <si>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</si>
  <si>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</si>
  <si>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</si>
  <si>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</si>
  <si>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</si>
  <si>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</si>
  <si>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</si>
  <si>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</si>
  <si>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</si>
  <si>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</si>
  <si>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</si>
  <si>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</si>
  <si>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</si>
  <si>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</si>
  <si>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</si>
  <si>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</si>
  <si>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</si>
  <si>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</si>
  <si>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</si>
  <si>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</si>
  <si>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</si>
  <si>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</si>
  <si>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</si>
  <si>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</si>
  <si>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</si>
  <si>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</si>
  <si>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</si>
  <si>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</si>
  <si>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</si>
  <si>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</si>
  <si>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</si>
  <si>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</si>
  <si>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</si>
  <si>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</si>
  <si>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</si>
  <si>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</si>
  <si>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</si>
  <si>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</si>
  <si>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</si>
  <si>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</si>
  <si>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</si>
  <si>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</si>
  <si>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</si>
  <si>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</si>
  <si>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</si>
  <si>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</si>
  <si>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</si>
  <si>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</si>
  <si>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</si>
  <si>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</si>
  <si>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</si>
  <si>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</si>
  <si>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</si>
  <si>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</si>
  <si>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</si>
  <si>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</si>
  <si>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</si>
  <si>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</si>
  <si>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</si>
  <si>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</si>
  <si>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</si>
  <si>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</si>
  <si>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</si>
  <si>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</si>
  <si>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</si>
  <si>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</si>
  <si>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</si>
  <si>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</si>
  <si>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</si>
  <si>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</si>
  <si>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</si>
  <si>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</si>
  <si>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</si>
  <si>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</si>
  <si>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</si>
  <si>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</si>
  <si>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</si>
  <si>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</si>
  <si>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</si>
  <si>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</si>
  <si>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</si>
  <si>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</si>
  <si>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</si>
  <si>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</si>
  <si>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</si>
  <si>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</si>
  <si>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</si>
  <si>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</si>
  <si>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</si>
  <si>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</si>
  <si>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</si>
  <si>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</si>
  <si>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</si>
  <si>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</si>
  <si>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</si>
  <si>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</si>
  <si>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</si>
  <si>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</si>
  <si>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</si>
  <si>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</si>
  <si>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</si>
  <si>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</si>
  <si>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</si>
  <si>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</si>
  <si>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</si>
  <si>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</si>
  <si>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</si>
  <si>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</si>
  <si>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</si>
  <si>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</si>
  <si>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</si>
  <si>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</si>
  <si>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</si>
  <si>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</si>
  <si>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</si>
  <si>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</si>
  <si>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</si>
  <si>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</si>
  <si>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</si>
  <si>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</si>
  <si>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</si>
  <si>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</si>
  <si>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</si>
  <si>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</si>
  <si>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</si>
  <si>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</si>
  <si>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</si>
  <si>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</si>
  <si>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</si>
  <si>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</si>
  <si>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</si>
  <si>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</si>
  <si>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</si>
  <si>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</si>
  <si>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</si>
  <si>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</si>
  <si>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</si>
  <si>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</si>
  <si>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</si>
  <si>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</si>
  <si>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</si>
  <si>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</si>
  <si>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</si>
  <si>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</si>
  <si>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</si>
  <si>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</si>
  <si>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</si>
  <si>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</si>
  <si>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</si>
  <si>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</si>
  <si>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</si>
  <si>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</si>
  <si>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</si>
  <si>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</si>
  <si>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</si>
  <si>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</si>
  <si>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</si>
  <si>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</si>
  <si>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</si>
  <si>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</si>
  <si>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</si>
  <si>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</si>
  <si>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</si>
  <si>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</si>
  <si>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</si>
  <si>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</si>
  <si>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</si>
  <si>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</si>
  <si>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</si>
  <si>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</si>
  <si>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</si>
  <si>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</si>
  <si>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</si>
  <si>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</si>
  <si>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</si>
  <si>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</si>
  <si>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</si>
  <si>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</si>
  <si>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</si>
  <si>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</si>
  <si>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</si>
  <si>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</si>
  <si>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</si>
  <si>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</si>
  <si>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</si>
  <si>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</si>
  <si>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</si>
  <si>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</si>
  <si>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</si>
  <si>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</si>
  <si>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</si>
  <si>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</si>
  <si>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</si>
  <si>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</si>
  <si>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</si>
  <si>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</si>
  <si>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</si>
  <si>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</si>
  <si>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</si>
  <si>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</si>
  <si>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</si>
  <si>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</si>
  <si>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</si>
  <si>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</si>
  <si>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</si>
  <si>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</si>
  <si>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</si>
  <si>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</si>
  <si>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</si>
  <si>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</si>
  <si>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</si>
  <si>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</si>
  <si>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</si>
  <si>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</si>
  <si>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</si>
  <si>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</si>
  <si>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</si>
  <si>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</si>
  <si>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</si>
  <si>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</si>
  <si>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</si>
  <si>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</si>
  <si>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</si>
  <si>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</si>
  <si>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</si>
  <si>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</si>
  <si>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</si>
  <si>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</si>
  <si>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</si>
  <si>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</si>
  <si>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</si>
  <si>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</si>
  <si>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</si>
  <si>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</si>
  <si>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</si>
  <si>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</si>
  <si>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</si>
  <si>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</si>
  <si>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</si>
  <si>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</si>
  <si>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</si>
  <si>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</si>
  <si>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</si>
  <si>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</si>
  <si>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</si>
  <si>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</si>
  <si>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</si>
  <si>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</si>
  <si>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</si>
  <si>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</si>
  <si>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</si>
  <si>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</si>
  <si>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</si>
  <si>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</si>
  <si>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</si>
  <si>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</si>
  <si>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</si>
  <si>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</si>
  <si>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</si>
  <si>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</si>
  <si>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</si>
  <si>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</si>
  <si>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</si>
  <si>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</si>
  <si>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</si>
  <si>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</si>
  <si>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</si>
  <si>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</si>
  <si>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</si>
  <si>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</si>
  <si>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</si>
  <si>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</si>
  <si>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</si>
  <si>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</si>
  <si>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</si>
  <si>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</si>
  <si>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</si>
  <si>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</si>
  <si>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</si>
  <si>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</si>
  <si>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</si>
  <si>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</si>
  <si>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</si>
  <si>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</si>
  <si>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</si>
  <si>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</si>
  <si>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</si>
  <si>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</si>
  <si>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</si>
  <si>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</si>
  <si>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</si>
  <si>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</si>
  <si>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</si>
  <si>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</si>
  <si>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</si>
  <si>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</si>
  <si>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</si>
  <si>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</si>
  <si>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</si>
  <si>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</si>
  <si>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</si>
  <si>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</si>
  <si>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</si>
  <si>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</si>
  <si>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</si>
  <si>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</si>
  <si>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</si>
  <si>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</si>
  <si>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</si>
  <si>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</si>
  <si>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</si>
  <si>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</si>
  <si>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</si>
  <si>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</si>
  <si>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</si>
  <si>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</si>
  <si>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</si>
  <si>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</si>
  <si>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</si>
  <si>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</si>
  <si>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</si>
  <si>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</si>
  <si>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</si>
  <si>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</si>
  <si>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</si>
  <si>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</si>
  <si>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</si>
  <si>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</si>
  <si>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</si>
  <si>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</si>
  <si>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</si>
  <si>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</si>
  <si>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</si>
  <si>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</si>
  <si>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</si>
  <si>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</si>
  <si>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</si>
  <si>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</si>
  <si>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</si>
  <si>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</si>
  <si>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</si>
  <si>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</si>
  <si>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</si>
  <si>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</si>
  <si>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</si>
  <si>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</si>
  <si>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</si>
  <si>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</si>
  <si>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</si>
  <si>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</si>
  <si>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</si>
  <si>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</si>
  <si>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</si>
  <si>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</si>
  <si>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</si>
  <si>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</si>
  <si>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</si>
  <si>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</si>
  <si>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</si>
  <si>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</si>
  <si>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</si>
  <si>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</si>
  <si>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</si>
  <si>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</si>
  <si>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</si>
  <si>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</si>
  <si>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</si>
  <si>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</si>
  <si>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</si>
  <si>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</si>
  <si>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</si>
  <si>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</si>
  <si>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</si>
  <si>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</si>
  <si>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</si>
  <si>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</si>
  <si>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</si>
  <si>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</si>
  <si>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</si>
  <si>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</si>
  <si>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</si>
  <si>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</si>
  <si>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</si>
  <si>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</si>
  <si>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</si>
  <si>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</si>
  <si>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</si>
  <si>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</si>
  <si>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</si>
  <si>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</si>
  <si>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</si>
  <si>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</si>
  <si>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</si>
  <si>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</si>
  <si>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</si>
  <si>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</si>
  <si>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</si>
  <si>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</si>
  <si>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</si>
  <si>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</si>
  <si>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</si>
  <si>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</si>
  <si>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</si>
  <si>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</si>
  <si>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</si>
  <si>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</si>
  <si>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</si>
  <si>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</si>
  <si>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</si>
  <si>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</si>
  <si>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</si>
  <si>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</si>
  <si>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</si>
  <si>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</si>
  <si>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</si>
  <si>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</si>
  <si>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</si>
  <si>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</si>
  <si>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</si>
  <si>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</si>
  <si>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</si>
  <si>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</si>
  <si>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</si>
  <si>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</si>
  <si>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</si>
  <si>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</si>
  <si>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</si>
  <si>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</si>
  <si>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</si>
  <si>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</si>
  <si>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</si>
  <si>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</si>
  <si>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</si>
  <si>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</si>
  <si>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</si>
  <si>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</si>
  <si>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</si>
  <si>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</si>
  <si>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</si>
  <si>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</si>
  <si>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</si>
  <si>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</si>
  <si>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</si>
  <si>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</si>
  <si>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</si>
  <si>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</si>
  <si>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</si>
  <si>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</si>
  <si>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</si>
  <si>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</si>
  <si>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</si>
  <si>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</si>
  <si>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</si>
  <si>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</si>
  <si>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</si>
  <si>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</si>
  <si>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</si>
  <si>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</si>
  <si>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</si>
  <si>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</si>
  <si>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</si>
  <si>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</si>
  <si>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</si>
  <si>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</si>
  <si>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</si>
  <si>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</si>
  <si>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</si>
  <si>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</si>
  <si>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</si>
  <si>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</si>
  <si>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</si>
  <si>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</si>
  <si>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</si>
  <si>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</si>
  <si>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</si>
  <si>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</si>
  <si>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</si>
  <si>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</si>
  <si>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</si>
  <si>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</si>
  <si>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</si>
  <si>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</si>
  <si>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</si>
  <si>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</si>
  <si>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</si>
  <si>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</si>
  <si>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</si>
  <si>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</si>
  <si>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</si>
  <si>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</si>
  <si>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</si>
  <si>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</si>
  <si>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</si>
  <si>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</si>
  <si>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</si>
  <si>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</si>
  <si>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</si>
  <si>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</si>
  <si>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</si>
  <si>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</si>
  <si>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</si>
  <si>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</si>
  <si>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</si>
  <si>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</si>
  <si>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</si>
  <si>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</si>
  <si>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</si>
  <si>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</si>
  <si>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</si>
  <si>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</si>
  <si>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</si>
  <si>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</si>
  <si>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</si>
  <si>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</si>
  <si>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</si>
  <si>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</si>
  <si>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</si>
  <si>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</si>
  <si>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</si>
  <si>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</si>
  <si>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</si>
  <si>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</si>
  <si>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</si>
  <si>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</si>
  <si>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</si>
  <si>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</si>
  <si>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</si>
  <si>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</si>
  <si>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</si>
  <si>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</si>
  <si>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</si>
  <si>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</si>
  <si>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</si>
  <si>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</si>
  <si>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</si>
  <si>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</si>
  <si>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</si>
  <si>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</si>
  <si>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</si>
  <si>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</si>
  <si>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</si>
  <si>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</si>
  <si>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</si>
  <si>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</si>
  <si>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</si>
  <si>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</si>
  <si>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</si>
  <si>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</si>
  <si>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</si>
  <si>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</si>
  <si>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</si>
  <si>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</si>
  <si>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</si>
  <si>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</si>
  <si>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</si>
  <si>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</si>
  <si>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</si>
  <si>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</si>
  <si>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</si>
  <si>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</si>
  <si>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</si>
  <si>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</si>
  <si>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</si>
  <si>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</si>
  <si>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</si>
  <si>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</si>
  <si>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</si>
  <si>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</si>
  <si>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</si>
  <si>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</si>
  <si>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</si>
  <si>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</si>
  <si>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</si>
  <si>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</si>
  <si>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</si>
  <si>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</si>
  <si>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</si>
  <si>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</si>
  <si>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</si>
  <si>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</si>
  <si>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</si>
  <si>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</si>
  <si>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</si>
  <si>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</si>
  <si>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</si>
  <si>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</si>
  <si>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</si>
  <si>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</si>
  <si>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</si>
  <si>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</si>
  <si>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</si>
  <si>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</si>
  <si>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</si>
  <si>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</si>
  <si>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</si>
  <si>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</si>
  <si>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</si>
  <si>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</si>
  <si>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</si>
  <si>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</si>
  <si>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</si>
  <si>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</si>
  <si>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</si>
  <si>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</si>
  <si>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</si>
  <si>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</si>
  <si>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</si>
  <si>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</si>
  <si>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</si>
  <si>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</si>
  <si>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</si>
  <si>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</si>
  <si>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</si>
  <si>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</si>
  <si>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</si>
  <si>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</si>
  <si>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</si>
  <si>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</si>
  <si>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</si>
  <si>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</si>
  <si>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</si>
  <si>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</si>
  <si>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</si>
  <si>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</si>
  <si>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</si>
  <si>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</si>
  <si>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</si>
  <si>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</si>
  <si>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</si>
  <si>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</si>
  <si>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</si>
  <si>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</si>
  <si>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</si>
  <si>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</si>
  <si>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</si>
  <si>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</si>
  <si>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</si>
  <si>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</si>
  <si>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</si>
  <si>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</si>
  <si>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</si>
  <si>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</si>
  <si>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</si>
  <si>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</si>
  <si>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</si>
  <si>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</si>
  <si>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</si>
  <si>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</si>
  <si>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</si>
  <si>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</si>
  <si>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</si>
  <si>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</si>
  <si>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</si>
  <si>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</si>
  <si>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</si>
  <si>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</si>
  <si>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</si>
  <si>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</si>
  <si>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</si>
  <si>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</si>
  <si>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</si>
  <si>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</si>
  <si>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</si>
  <si>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</si>
  <si>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</si>
  <si>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</si>
  <si>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</si>
  <si>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</si>
  <si>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</si>
  <si>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</si>
  <si>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</si>
  <si>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</si>
  <si>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</si>
  <si>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</si>
  <si>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</si>
  <si>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</si>
  <si>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</si>
  <si>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</si>
  <si>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</si>
  <si>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</si>
  <si>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</si>
  <si>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</si>
  <si>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</si>
  <si>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</si>
  <si>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</si>
  <si>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</si>
  <si>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</si>
  <si>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</si>
  <si>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</si>
  <si>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</si>
  <si>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</si>
  <si>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</si>
  <si>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</si>
  <si>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</si>
  <si>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</si>
  <si>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</si>
  <si>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</si>
  <si>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</si>
  <si>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</si>
  <si>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</si>
  <si>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</si>
  <si>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</si>
  <si>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</si>
  <si>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</si>
  <si>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</si>
  <si>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</si>
  <si>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</si>
  <si>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</si>
  <si>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</si>
  <si>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</si>
  <si>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</si>
  <si>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</si>
  <si>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</si>
  <si>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</si>
  <si>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</si>
  <si>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</si>
  <si>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</si>
  <si>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</si>
  <si>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</si>
  <si>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</si>
  <si>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</si>
  <si>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</si>
  <si>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</si>
  <si>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</si>
  <si>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</si>
  <si>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</si>
  <si>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</si>
  <si>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</si>
  <si>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</si>
  <si>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</si>
  <si>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</si>
  <si>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</si>
  <si>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</si>
  <si>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</si>
  <si>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</si>
  <si>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</si>
  <si>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</si>
  <si>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</si>
  <si>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</si>
  <si>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</si>
  <si>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</si>
  <si>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</si>
  <si>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</si>
  <si>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</si>
  <si>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</si>
  <si>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</si>
  <si>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</si>
  <si>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</si>
  <si>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</si>
  <si>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</si>
  <si>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</si>
  <si>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</si>
  <si>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</si>
  <si>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</si>
  <si>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</si>
  <si>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</si>
  <si>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</si>
  <si>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</si>
  <si>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</si>
  <si>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</si>
  <si>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</si>
  <si>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</si>
  <si>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</si>
  <si>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</si>
  <si>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</si>
  <si>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</si>
  <si>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</si>
  <si>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</si>
  <si>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</si>
  <si>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</si>
  <si>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</si>
  <si>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</si>
  <si>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</si>
  <si>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</si>
  <si>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</si>
  <si>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</si>
  <si>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</si>
  <si>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</si>
  <si>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</si>
  <si>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</si>
  <si>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</si>
  <si>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</si>
  <si>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</si>
  <si>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</si>
  <si>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</si>
  <si>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</si>
  <si>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</si>
  <si>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</si>
  <si>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</si>
  <si>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</si>
  <si>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</si>
  <si>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</si>
  <si>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</si>
  <si>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</si>
  <si>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</si>
  <si>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</si>
  <si>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</si>
  <si>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</si>
  <si>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</si>
  <si>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</si>
  <si>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</si>
  <si>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</si>
  <si>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</si>
  <si>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</si>
  <si>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</si>
  <si>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</si>
  <si>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</si>
  <si>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</si>
  <si>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</si>
  <si>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</si>
  <si>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</si>
  <si>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</si>
  <si>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</si>
  <si>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</si>
  <si>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</si>
  <si>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</si>
  <si>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</si>
  <si>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</si>
  <si>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</si>
  <si>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</si>
  <si>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</si>
  <si>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</si>
  <si>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</si>
  <si>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</si>
  <si>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</si>
  <si>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</si>
  <si>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</si>
  <si>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</si>
  <si>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</si>
  <si>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</si>
  <si>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</si>
  <si>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</si>
  <si>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</si>
  <si>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</si>
  <si>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</si>
  <si>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</si>
  <si>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</si>
  <si>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</si>
  <si>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</si>
  <si>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</si>
  <si>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</si>
  <si>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</si>
  <si>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</si>
  <si>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</si>
  <si>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</si>
  <si>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</si>
  <si>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</si>
  <si>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</si>
  <si>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</si>
  <si>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</si>
  <si>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</si>
  <si>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</si>
  <si>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</si>
  <si>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</si>
  <si>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</si>
  <si>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</si>
  <si>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</si>
  <si>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</si>
  <si>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</si>
  <si>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</si>
  <si>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</si>
  <si>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</si>
  <si>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</si>
  <si>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</si>
  <si>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</si>
  <si>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</si>
  <si>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</si>
  <si>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</si>
  <si>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</si>
  <si>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</si>
  <si>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</si>
  <si>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</si>
  <si>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</si>
  <si>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</si>
  <si>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</si>
  <si>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</si>
  <si>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</si>
  <si>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</si>
  <si>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</si>
  <si>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</si>
  <si>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</si>
  <si>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</si>
  <si>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</si>
  <si>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</si>
  <si>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</si>
  <si>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</si>
  <si>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</si>
  <si>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</si>
  <si>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</si>
  <si>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</si>
  <si>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</si>
  <si>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</si>
  <si>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</si>
  <si>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</si>
  <si>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</si>
  <si>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</si>
  <si>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</si>
  <si>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</si>
  <si>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</si>
  <si>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</si>
  <si>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</si>
  <si>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</si>
  <si>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</si>
  <si>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</si>
  <si>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</si>
  <si>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</si>
  <si>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</si>
  <si>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</si>
  <si>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</si>
  <si>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</si>
  <si>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</si>
  <si>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</si>
  <si>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</si>
  <si>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</si>
  <si>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</si>
  <si>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</si>
  <si>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</si>
  <si>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</si>
  <si>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</si>
  <si>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</si>
  <si>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</si>
  <si>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</si>
  <si>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</si>
  <si>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</si>
  <si>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</si>
  <si>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</si>
  <si>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</si>
  <si>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</si>
  <si>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</si>
  <si>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</si>
  <si>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</si>
  <si>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</si>
  <si>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</si>
  <si>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</si>
  <si>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</si>
  <si>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</si>
  <si>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</si>
  <si>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</si>
  <si>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</si>
  <si>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</si>
  <si>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</si>
  <si>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</si>
  <si>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</si>
  <si>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</si>
  <si>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</si>
  <si>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</si>
  <si>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</si>
  <si>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</si>
  <si>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</si>
  <si>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</si>
  <si>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</si>
  <si>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</si>
  <si>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</si>
  <si>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</si>
  <si>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</si>
  <si>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</si>
  <si>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</si>
  <si>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</si>
  <si>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</si>
  <si>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</si>
  <si>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</si>
  <si>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</si>
  <si>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</si>
  <si>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</si>
  <si>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</si>
  <si>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</si>
  <si>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</si>
  <si>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</si>
  <si>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</si>
  <si>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</si>
  <si>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</si>
  <si>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</si>
  <si>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</si>
  <si>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</si>
  <si>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</si>
  <si>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</si>
  <si>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</si>
  <si>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</si>
  <si>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</si>
  <si>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</si>
  <si>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</si>
  <si>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</si>
  <si>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</si>
  <si>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</si>
  <si>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</si>
  <si>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</si>
  <si>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</si>
  <si>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</si>
  <si>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</si>
  <si>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</si>
  <si>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</si>
  <si>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</si>
  <si>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</si>
  <si>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</si>
  <si>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</si>
  <si>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</si>
  <si>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</si>
  <si>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</si>
  <si>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</si>
  <si>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</si>
  <si>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</si>
  <si>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</si>
  <si>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</si>
  <si>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</si>
  <si>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</si>
  <si>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</si>
  <si>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</si>
  <si>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</si>
  <si>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</si>
  <si>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</si>
  <si>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</si>
  <si>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</si>
  <si>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</si>
  <si>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</si>
  <si>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</si>
  <si>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</si>
  <si>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</si>
  <si>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</si>
  <si>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</si>
  <si>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</si>
  <si>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</si>
  <si>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</si>
  <si>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</si>
  <si>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</si>
  <si>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</si>
  <si>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</si>
  <si>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</si>
  <si>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</si>
  <si>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</si>
  <si>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</si>
  <si>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</si>
  <si>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</si>
  <si>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</si>
  <si>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</si>
  <si>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</si>
  <si>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</si>
  <si>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</si>
  <si>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</si>
  <si>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</si>
  <si>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</si>
  <si>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</si>
  <si>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</si>
  <si>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</si>
  <si>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</si>
  <si>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</si>
  <si>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</si>
  <si>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</si>
  <si>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</si>
  <si>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</si>
  <si>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</si>
  <si>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</si>
  <si>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</si>
  <si>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</si>
  <si>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</si>
  <si>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</si>
  <si>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</si>
  <si>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</si>
  <si>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</si>
  <si>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</si>
  <si>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</si>
  <si>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</si>
  <si>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</si>
  <si>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</si>
  <si>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</si>
  <si>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</si>
  <si>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</si>
  <si>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</si>
  <si>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</si>
  <si>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</si>
  <si>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</si>
  <si>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</si>
  <si>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</si>
  <si>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</si>
  <si>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</si>
  <si>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</si>
  <si>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</si>
  <si>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</si>
  <si>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</si>
  <si>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</si>
  <si>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</si>
  <si>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</si>
  <si>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</si>
  <si>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</si>
  <si>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</si>
  <si>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</si>
  <si>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</si>
  <si>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</si>
  <si>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</si>
  <si>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</si>
  <si>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</si>
  <si>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</si>
  <si>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</si>
  <si>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</si>
  <si>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</si>
  <si>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</si>
  <si>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</si>
  <si>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</si>
  <si>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</si>
  <si>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</si>
  <si>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</si>
  <si>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</si>
  <si>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</si>
  <si>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</si>
  <si>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</si>
  <si>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</si>
  <si>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</si>
  <si>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</si>
  <si>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</si>
  <si>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</si>
  <si>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</si>
  <si>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</si>
  <si>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</si>
  <si>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</si>
  <si>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</si>
  <si>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</si>
  <si>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</si>
  <si>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</si>
  <si>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</si>
  <si>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</si>
  <si>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</si>
  <si>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</si>
  <si>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</si>
  <si>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</si>
  <si>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</si>
  <si>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</si>
  <si>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</si>
  <si>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</si>
  <si>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</si>
  <si>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</si>
  <si>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</si>
  <si>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</si>
  <si>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</si>
  <si>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</si>
  <si>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</si>
  <si>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</si>
  <si>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</si>
  <si>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</si>
  <si>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</si>
  <si>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</si>
  <si>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</si>
  <si>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</si>
  <si>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</si>
  <si>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</si>
  <si>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</si>
  <si>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</si>
  <si>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</si>
  <si>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</si>
  <si>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</si>
  <si>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</si>
  <si>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</si>
  <si>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</si>
  <si>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</si>
  <si>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</si>
  <si>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</si>
  <si>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</si>
  <si>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</si>
  <si>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</si>
  <si>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</si>
  <si>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</si>
  <si>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</si>
  <si>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</si>
  <si>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</si>
  <si>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</si>
  <si>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</si>
  <si>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</si>
  <si>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</si>
  <si>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</si>
  <si>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</si>
  <si>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</si>
  <si>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</si>
  <si>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</si>
  <si>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</si>
  <si>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</si>
  <si>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</si>
  <si>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</si>
  <si>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</si>
  <si>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</si>
  <si>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</si>
  <si>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</si>
  <si>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</si>
  <si>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</si>
  <si>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</si>
  <si>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</si>
  <si>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</si>
  <si>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</si>
  <si>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</si>
  <si>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</si>
  <si>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</si>
  <si>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</si>
  <si>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</si>
  <si>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</si>
  <si>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</si>
  <si>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</si>
  <si>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</si>
  <si>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</si>
  <si>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</si>
  <si>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</si>
  <si>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</si>
  <si>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</si>
  <si>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</si>
  <si>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</si>
  <si>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</si>
  <si>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</si>
  <si>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</si>
  <si>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</si>
  <si>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</si>
  <si>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</si>
  <si>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</si>
  <si>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</si>
  <si>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</si>
  <si>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</si>
  <si>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</si>
  <si>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</si>
  <si>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</si>
  <si>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</si>
  <si>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</si>
  <si>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</si>
  <si>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</si>
  <si>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</si>
  <si>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</si>
  <si>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</si>
  <si>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</si>
  <si>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</si>
  <si>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</si>
  <si>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</si>
  <si>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</si>
  <si>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</si>
  <si>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</si>
  <si>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</si>
  <si>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</si>
  <si>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</si>
  <si>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</si>
  <si>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</si>
  <si>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</si>
  <si>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</si>
  <si>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</si>
  <si>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</si>
  <si>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</si>
  <si>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</si>
  <si>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</si>
  <si>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</si>
  <si>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</si>
  <si>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</si>
  <si>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</si>
  <si>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</si>
  <si>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</si>
  <si>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</si>
  <si>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</si>
  <si>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</si>
  <si>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</si>
  <si>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</si>
  <si>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</si>
  <si>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</si>
  <si>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</si>
  <si>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</si>
  <si>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</si>
  <si>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</si>
  <si>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</si>
  <si>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</si>
  <si>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</si>
  <si>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</si>
  <si>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</si>
  <si>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</si>
  <si>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</si>
  <si>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</si>
  <si>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</si>
  <si>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</si>
  <si>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</si>
  <si>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</si>
  <si>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</si>
  <si>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</si>
  <si>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</si>
  <si>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</si>
  <si>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</si>
  <si>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</si>
  <si>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</si>
  <si>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</si>
  <si>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</si>
  <si>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</si>
  <si>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</si>
  <si>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</si>
  <si>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</si>
  <si>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</si>
  <si>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</si>
  <si>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</si>
  <si>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</si>
  <si>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</si>
  <si>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</si>
  <si>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</si>
  <si>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</si>
  <si>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</si>
  <si>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</si>
  <si>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</si>
  <si>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</si>
  <si>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</si>
  <si>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</si>
  <si>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</si>
  <si>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</si>
  <si>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</si>
  <si>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</si>
  <si>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</si>
  <si>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</si>
  <si>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</si>
  <si>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</si>
  <si>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</si>
  <si>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</si>
  <si>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</si>
  <si>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</si>
  <si>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</si>
  <si>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</si>
  <si>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</si>
  <si>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</si>
  <si>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</si>
  <si>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</si>
  <si>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</si>
  <si>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</si>
  <si>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</si>
  <si>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</si>
  <si>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</si>
  <si>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</si>
  <si>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</si>
  <si>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</si>
  <si>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</si>
  <si>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</si>
  <si>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</si>
  <si>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</si>
  <si>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</si>
  <si>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</si>
  <si>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</si>
  <si>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</si>
  <si>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</si>
  <si>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</si>
  <si>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</si>
  <si>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</si>
  <si>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</si>
  <si>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</si>
  <si>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</si>
  <si>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</si>
  <si>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</si>
  <si>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</si>
  <si>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</si>
  <si>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</si>
  <si>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</si>
  <si>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</si>
  <si>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</si>
  <si>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</si>
  <si>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</si>
  <si>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</si>
  <si>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</si>
  <si>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</si>
  <si>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</si>
  <si>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</si>
  <si>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</si>
  <si>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</si>
  <si>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</si>
  <si>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</si>
  <si>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</si>
  <si>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</si>
  <si>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</si>
  <si>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</si>
  <si>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</si>
  <si>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</si>
  <si>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</si>
  <si>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</si>
  <si>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</si>
  <si>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</si>
  <si>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</si>
  <si>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</si>
  <si>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</si>
  <si>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</si>
  <si>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</si>
  <si>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</si>
  <si>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</si>
  <si>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</si>
  <si>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</si>
  <si>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</si>
  <si>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</si>
  <si>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</si>
  <si>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</si>
  <si>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</si>
  <si>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</si>
  <si>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</si>
  <si>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</si>
  <si>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</si>
  <si>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</si>
  <si>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</si>
  <si>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</si>
  <si>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</si>
  <si>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</si>
  <si>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</si>
  <si>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</si>
  <si>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</si>
  <si>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</si>
  <si>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</si>
  <si>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</si>
  <si>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</si>
  <si>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</si>
  <si>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</si>
  <si>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</si>
  <si>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</si>
  <si>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</si>
  <si>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</si>
  <si>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</si>
  <si>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</si>
  <si>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</si>
  <si>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</si>
  <si>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</si>
  <si>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</si>
  <si>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</si>
  <si>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</si>
  <si>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</si>
  <si>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</si>
  <si>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</si>
  <si>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</si>
  <si>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</si>
  <si>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</si>
  <si>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</si>
  <si>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</si>
  <si>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</si>
  <si>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</si>
  <si>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</si>
  <si>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</si>
  <si>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</si>
  <si>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</si>
  <si>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</si>
  <si>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</si>
  <si>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</si>
  <si>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</si>
  <si>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</si>
  <si>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</si>
  <si>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</si>
  <si>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</si>
  <si>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</si>
  <si>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</si>
  <si>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</si>
  <si>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</si>
  <si>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</si>
  <si>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</si>
  <si>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</si>
  <si>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</si>
  <si>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</si>
  <si>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</si>
  <si>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</si>
  <si>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</si>
  <si>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</si>
  <si>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</si>
  <si>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</si>
  <si>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</si>
  <si>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</si>
  <si>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</si>
  <si>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</si>
  <si>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</si>
  <si>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</si>
  <si>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</si>
  <si>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</si>
  <si>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</si>
  <si>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</si>
  <si>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</si>
  <si>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</si>
  <si>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</si>
  <si>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</si>
  <si>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</si>
  <si>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</si>
  <si>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</si>
  <si>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</si>
  <si>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</si>
  <si>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</si>
  <si>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</si>
  <si>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</si>
  <si>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</si>
  <si>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</si>
  <si>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</si>
  <si>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</si>
  <si>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</si>
  <si>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</si>
  <si>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</si>
  <si>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</si>
  <si>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</si>
  <si>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</si>
  <si>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</si>
  <si>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</si>
  <si>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</si>
  <si>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</si>
  <si>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</si>
  <si>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</si>
  <si>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</si>
  <si>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</si>
  <si>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</si>
  <si>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</si>
  <si>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</si>
  <si>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</si>
  <si>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</si>
  <si>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</si>
  <si>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</si>
  <si>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</si>
  <si>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</si>
  <si>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</si>
  <si>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</si>
  <si>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</si>
  <si>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</si>
  <si>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</si>
  <si>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</si>
  <si>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</si>
  <si>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</si>
  <si>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</si>
  <si>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</si>
  <si>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</si>
  <si>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</si>
  <si>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</si>
  <si>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</si>
  <si>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</si>
  <si>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</si>
  <si>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</si>
  <si>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</si>
  <si>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</si>
  <si>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</si>
  <si>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</si>
  <si>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</si>
  <si>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</si>
  <si>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</si>
  <si>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</si>
  <si>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</si>
  <si>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</si>
  <si>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</si>
  <si>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</si>
  <si>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</si>
  <si>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</si>
  <si>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</si>
  <si>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</si>
  <si>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</si>
  <si>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</si>
  <si>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</si>
  <si>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</si>
  <si>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</si>
  <si>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</si>
  <si>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</si>
  <si>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</si>
  <si>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</si>
  <si>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</si>
  <si>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</si>
  <si>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</si>
  <si>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</si>
  <si>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</si>
  <si>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</si>
  <si>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</si>
  <si>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</si>
  <si>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</si>
  <si>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</si>
  <si>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</si>
  <si>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</si>
  <si>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</si>
  <si>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</si>
  <si>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</si>
  <si>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</si>
  <si>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</si>
  <si>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</si>
  <si>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</si>
  <si>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</si>
  <si>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</si>
  <si>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</si>
  <si>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</si>
  <si>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</si>
  <si>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</si>
  <si>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</si>
  <si>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</si>
  <si>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</si>
  <si>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</si>
  <si>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</si>
  <si>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</si>
  <si>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</si>
  <si>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</si>
  <si>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</si>
  <si>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</si>
  <si>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</si>
  <si>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</si>
  <si>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</si>
  <si>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</si>
  <si>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</si>
  <si>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</si>
  <si>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</si>
  <si>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</si>
  <si>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</si>
  <si>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</si>
  <si>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</si>
  <si>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</si>
  <si>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</si>
  <si>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</si>
  <si>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</si>
  <si>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</si>
  <si>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</si>
  <si>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</si>
  <si>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</si>
  <si>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</si>
  <si>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</si>
  <si>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</si>
  <si>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</si>
  <si>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</si>
  <si>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</si>
  <si>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</si>
  <si>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</si>
  <si>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</si>
  <si>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</si>
  <si>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</si>
  <si>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</si>
  <si>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</si>
  <si>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</si>
  <si>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</si>
  <si>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</si>
  <si>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</si>
  <si>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</si>
  <si>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</si>
  <si>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</si>
  <si>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</si>
  <si>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</si>
  <si>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</si>
  <si>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</si>
  <si>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</si>
  <si>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</si>
  <si>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</si>
  <si>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</si>
  <si>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</si>
  <si>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</si>
  <si>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</si>
  <si>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</si>
  <si>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</si>
  <si>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</si>
  <si>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</si>
  <si>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</si>
  <si>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</si>
  <si>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</si>
  <si>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</si>
  <si>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</si>
  <si>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</si>
  <si>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</si>
  <si>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</si>
  <si>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</si>
  <si>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</si>
  <si>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</si>
  <si>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</si>
  <si>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</si>
  <si>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</si>
  <si>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</si>
  <si>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</si>
  <si>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</si>
  <si>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</si>
  <si>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</si>
  <si>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</si>
  <si>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</si>
  <si>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</si>
  <si>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</si>
  <si>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</si>
  <si>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</si>
  <si>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</si>
  <si>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</si>
  <si>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</si>
  <si>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</si>
  <si>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</si>
  <si>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</si>
  <si>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</si>
  <si>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</si>
  <si>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</si>
  <si>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</si>
  <si>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</si>
  <si>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</si>
  <si>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</si>
  <si>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</si>
  <si>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</si>
  <si>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</si>
  <si>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</si>
  <si>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</si>
  <si>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</si>
  <si>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</si>
  <si>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</si>
  <si>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</si>
  <si>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</si>
  <si>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</si>
  <si>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</si>
  <si>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</si>
  <si>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</si>
  <si>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</si>
  <si>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</si>
  <si>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</si>
  <si>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</si>
  <si>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</si>
  <si>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</si>
  <si>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</si>
  <si>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</si>
  <si>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</si>
  <si>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</si>
  <si>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</si>
  <si>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</si>
  <si>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</si>
  <si>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</si>
  <si>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</si>
  <si>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</si>
  <si>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</si>
  <si>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</si>
  <si>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</si>
  <si>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</si>
  <si>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</si>
  <si>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</si>
  <si>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</si>
  <si>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</si>
  <si>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</si>
  <si>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</si>
  <si>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</si>
  <si>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</si>
  <si>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</si>
  <si>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</si>
  <si>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</si>
  <si>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</si>
  <si>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</si>
  <si>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</si>
  <si>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</si>
  <si>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</si>
  <si>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</si>
  <si>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</si>
  <si>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</si>
  <si>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</si>
  <si>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</si>
  <si>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</si>
  <si>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</si>
  <si>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</si>
  <si>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</si>
  <si>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</si>
  <si>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</si>
  <si>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</si>
  <si>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</si>
  <si>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</si>
  <si>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</si>
  <si>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</si>
  <si>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</si>
  <si>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</si>
  <si>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</si>
  <si>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</si>
  <si>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</si>
  <si>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</si>
  <si>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</si>
  <si>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</si>
  <si>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</si>
  <si>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</si>
  <si>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</si>
  <si>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</si>
  <si>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</si>
  <si>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</si>
  <si>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</si>
  <si>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</si>
  <si>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</si>
  <si>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</si>
  <si>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</si>
  <si>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</si>
  <si>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</si>
  <si>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</si>
  <si>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</si>
  <si>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</si>
  <si>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</si>
  <si>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</si>
  <si>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</si>
  <si>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</si>
  <si>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</si>
  <si>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</si>
  <si>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</si>
  <si>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</si>
  <si>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</si>
  <si>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</si>
  <si>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</si>
  <si>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</si>
  <si>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</si>
  <si>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</si>
  <si>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</si>
  <si>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</si>
  <si>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</si>
  <si>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</si>
  <si>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</si>
  <si>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</si>
  <si>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</si>
  <si>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</si>
  <si>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</si>
  <si>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</si>
  <si>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</si>
  <si>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</si>
  <si>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</si>
  <si>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</si>
  <si>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</si>
  <si>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</si>
  <si>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</si>
  <si>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</si>
  <si>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</si>
  <si>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</si>
  <si>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</si>
  <si>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</si>
  <si>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</si>
  <si>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</si>
  <si>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</si>
  <si>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</si>
  <si>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</si>
  <si>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</si>
  <si>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</si>
  <si>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</si>
  <si>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</si>
  <si>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</si>
  <si>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</si>
  <si>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</si>
  <si>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</si>
  <si>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</si>
  <si>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</si>
  <si>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</si>
  <si>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</si>
  <si>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</si>
  <si>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</si>
  <si>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</si>
  <si>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</si>
  <si>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</si>
  <si>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</si>
  <si>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</si>
  <si>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</si>
  <si>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</si>
  <si>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</si>
  <si>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</si>
  <si>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</si>
  <si>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</si>
  <si>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</si>
  <si>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</si>
  <si>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</si>
  <si>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</si>
  <si>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</si>
  <si>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</si>
  <si>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</si>
  <si>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</si>
  <si>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</si>
  <si>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</si>
  <si>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</si>
  <si>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</si>
  <si>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</si>
  <si>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</si>
  <si>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</si>
  <si>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</si>
  <si>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</si>
  <si>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</si>
  <si>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</si>
  <si>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</si>
  <si>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</si>
  <si>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</si>
  <si>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</si>
  <si>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</si>
  <si>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</si>
  <si>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</si>
  <si>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</si>
  <si>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</si>
  <si>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</si>
  <si>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</si>
  <si>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</si>
  <si>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</si>
  <si>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</si>
  <si>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</si>
  <si>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</si>
  <si>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</si>
  <si>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</si>
  <si>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</si>
  <si>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</si>
  <si>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</si>
  <si>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</si>
  <si>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</si>
  <si>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</si>
  <si>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</si>
  <si>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</si>
  <si>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</si>
  <si>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</si>
  <si>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</si>
  <si>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</si>
  <si>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</si>
  <si>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</si>
  <si>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</si>
  <si>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</si>
  <si>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</si>
  <si>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</si>
  <si>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</si>
  <si>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</si>
  <si>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</si>
  <si>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</si>
  <si>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</si>
  <si>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</si>
  <si>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</si>
  <si>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</si>
  <si>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</si>
  <si>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</si>
  <si>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</si>
  <si>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</si>
  <si>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</si>
  <si>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</si>
  <si>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</si>
  <si>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</si>
  <si>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</si>
  <si>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</si>
  <si>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</si>
  <si>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</si>
  <si>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</si>
  <si>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</si>
  <si>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</si>
  <si>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</si>
  <si>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</si>
  <si>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</si>
  <si>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</si>
  <si>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</si>
  <si>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</si>
  <si>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</si>
  <si>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</si>
  <si>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</si>
  <si>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</si>
  <si>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</si>
  <si>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</si>
  <si>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</si>
  <si>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</si>
  <si>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</si>
  <si>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</si>
  <si>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</si>
  <si>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</si>
  <si>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</si>
  <si>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</si>
  <si>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</si>
  <si>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</si>
  <si>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</si>
  <si>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</si>
  <si>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</si>
  <si>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</si>
  <si>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</si>
  <si>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</si>
  <si>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</si>
  <si>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</si>
  <si>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</si>
  <si>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</si>
  <si>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</si>
  <si>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</si>
  <si>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</si>
  <si>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</si>
  <si>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</si>
  <si>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</si>
  <si>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</si>
  <si>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</si>
  <si>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</si>
  <si>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</si>
  <si>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</si>
  <si>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</si>
  <si>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</si>
  <si>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</si>
  <si>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</si>
  <si>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</si>
  <si>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</si>
  <si>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</si>
  <si>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</si>
  <si>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</si>
  <si>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</si>
  <si>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</si>
  <si>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</si>
  <si>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</si>
  <si>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</si>
  <si>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</si>
  <si>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</si>
  <si>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</si>
  <si>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</si>
  <si>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</si>
  <si>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</si>
  <si>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</si>
  <si>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</si>
  <si>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</si>
  <si>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</si>
  <si>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</si>
  <si>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</si>
  <si>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</si>
  <si>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</si>
  <si>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</si>
  <si>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</si>
  <si>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</si>
  <si>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</si>
  <si>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</si>
  <si>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</si>
  <si>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</si>
  <si>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</si>
  <si>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</si>
  <si>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</si>
  <si>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</si>
  <si>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</si>
  <si>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</si>
  <si>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</si>
  <si>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</si>
  <si>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</si>
  <si>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</si>
  <si>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</si>
  <si>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</si>
  <si>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</si>
  <si>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</si>
  <si>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</si>
  <si>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</si>
  <si>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</si>
  <si>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</si>
  <si>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</si>
  <si>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</si>
  <si>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</si>
  <si>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</si>
  <si>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</si>
  <si>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</si>
  <si>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</si>
  <si>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</si>
  <si>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</si>
  <si>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</si>
  <si>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</si>
  <si>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</si>
  <si>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</si>
  <si>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</si>
  <si>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</si>
  <si>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</si>
  <si>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</si>
  <si>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</si>
  <si>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</si>
  <si>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</si>
  <si>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</si>
  <si>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</si>
  <si>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</si>
  <si>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</si>
  <si>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</si>
  <si>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</si>
  <si>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</si>
  <si>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</si>
  <si>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</si>
  <si>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</si>
  <si>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</si>
  <si>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</si>
  <si>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</si>
  <si>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</si>
  <si>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</si>
  <si>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</si>
  <si>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</si>
  <si>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</si>
  <si>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</si>
  <si>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</si>
  <si>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</si>
  <si>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</si>
  <si>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</si>
  <si>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</si>
  <si>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</si>
  <si>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</si>
  <si>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</si>
  <si>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</si>
  <si>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</si>
  <si>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</si>
  <si>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</si>
  <si>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</si>
  <si>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</si>
  <si>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</si>
  <si>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</si>
  <si>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</si>
  <si>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</si>
  <si>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</si>
  <si>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</si>
  <si>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</si>
  <si>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</si>
  <si>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</si>
  <si>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</si>
  <si>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</si>
  <si>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</si>
  <si>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</si>
  <si>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</si>
  <si>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</si>
  <si>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</si>
  <si>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</si>
  <si>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</si>
  <si>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</si>
  <si>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</si>
  <si>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</si>
  <si>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</si>
  <si>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</si>
  <si>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</si>
  <si>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</si>
  <si>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</si>
  <si>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</si>
  <si>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</si>
  <si>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</si>
  <si>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</si>
  <si>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</si>
  <si>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</si>
  <si>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</si>
  <si>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</si>
  <si>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</si>
  <si>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</si>
  <si>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</si>
  <si>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</si>
  <si>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</si>
  <si>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</si>
  <si>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</si>
  <si>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</si>
  <si>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</si>
  <si>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</si>
  <si>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</si>
  <si>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</si>
  <si>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</si>
  <si>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</si>
  <si>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</si>
  <si>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</si>
  <si>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</si>
  <si>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</si>
  <si>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</si>
  <si>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</si>
  <si>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</si>
  <si>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</si>
  <si>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</si>
  <si>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</si>
  <si>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</si>
  <si>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</si>
  <si>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</si>
  <si>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</si>
  <si>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</si>
  <si>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</si>
  <si>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</si>
  <si>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</si>
  <si>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</si>
  <si>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</si>
  <si>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</si>
  <si>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</si>
  <si>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</si>
  <si>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</si>
  <si>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</si>
  <si>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</si>
  <si>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</si>
  <si>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</si>
  <si>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</si>
  <si>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</si>
  <si>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</si>
  <si>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</si>
  <si>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</si>
  <si>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</si>
  <si>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</si>
  <si>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</si>
  <si>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</si>
  <si>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</si>
  <si>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</si>
  <si>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</si>
  <si>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</si>
  <si>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</si>
  <si>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</si>
  <si>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</si>
  <si>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</si>
  <si>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</si>
  <si>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</si>
  <si>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</si>
  <si>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</si>
  <si>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</si>
  <si>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</si>
  <si>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</si>
  <si>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</si>
  <si>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</si>
  <si>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</si>
  <si>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</si>
  <si>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</si>
  <si>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</si>
  <si>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</si>
  <si>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</si>
  <si>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</si>
  <si>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</si>
  <si>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</si>
  <si>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</si>
  <si>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</si>
  <si>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</si>
  <si>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</si>
  <si>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</si>
  <si>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</si>
  <si>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</si>
  <si>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</si>
  <si>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</si>
  <si>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</si>
  <si>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</si>
  <si>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</si>
  <si>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</si>
  <si>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</si>
  <si>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</si>
  <si>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</si>
  <si>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</si>
  <si>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</si>
  <si>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</si>
  <si>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</si>
  <si>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</si>
  <si>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</si>
  <si>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</si>
  <si>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</si>
  <si>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</si>
  <si>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</si>
  <si>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</si>
  <si>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</si>
  <si>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</si>
  <si>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</si>
  <si>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</si>
  <si>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</si>
  <si>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</si>
  <si>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</si>
  <si>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</si>
  <si>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</si>
  <si>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</si>
  <si>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</si>
  <si>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</si>
  <si>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</si>
  <si>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</si>
  <si>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</si>
  <si>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</si>
  <si>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</si>
  <si>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</si>
  <si>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</si>
  <si>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</si>
  <si>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</si>
  <si>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</si>
  <si>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</si>
  <si>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</si>
  <si>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</si>
  <si>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</si>
  <si>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</si>
  <si>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</si>
  <si>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</si>
  <si>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</si>
  <si>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</si>
  <si>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</si>
  <si>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</si>
  <si>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</si>
  <si>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</si>
  <si>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</si>
  <si>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</si>
  <si>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</si>
  <si>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</si>
  <si>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</si>
  <si>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</si>
  <si>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</si>
  <si>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</si>
  <si>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</si>
  <si>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</si>
  <si>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</si>
  <si>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</si>
  <si>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</si>
  <si>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</si>
  <si>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</si>
  <si>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</si>
  <si>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</si>
  <si>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</si>
  <si>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</si>
  <si>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</si>
  <si>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</si>
  <si>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</si>
  <si>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</si>
  <si>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</si>
  <si>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</si>
  <si>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</si>
  <si>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</si>
  <si>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</si>
  <si>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</si>
  <si>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</si>
  <si>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</si>
  <si>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</si>
  <si>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</si>
  <si>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</si>
  <si>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</si>
  <si>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</si>
  <si>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</si>
  <si>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</si>
  <si>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</si>
  <si>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</si>
  <si>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</si>
  <si>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</si>
  <si>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</si>
  <si>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</si>
  <si>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</si>
  <si>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</si>
  <si>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</si>
  <si>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</si>
  <si>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</si>
  <si>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</si>
  <si>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</si>
  <si>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</si>
  <si>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</si>
  <si>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</si>
  <si>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</si>
  <si>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</si>
  <si>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</si>
  <si>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</si>
  <si>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</si>
  <si>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</si>
  <si>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</si>
  <si>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</si>
  <si>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</si>
  <si>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</si>
  <si>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</si>
  <si>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</si>
  <si>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</si>
  <si>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</si>
  <si>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</si>
  <si>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</si>
  <si>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</si>
  <si>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</si>
  <si>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</si>
  <si>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</si>
  <si>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</si>
  <si>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</si>
  <si>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</si>
  <si>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</si>
  <si>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</si>
  <si>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</si>
  <si>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</si>
  <si>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</si>
  <si>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</si>
  <si>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</si>
  <si>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</si>
  <si>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</si>
  <si>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</si>
  <si>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</si>
  <si>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</si>
  <si>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</si>
  <si>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</si>
  <si>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</si>
  <si>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</si>
  <si>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</si>
  <si>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</si>
  <si>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</si>
  <si>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</si>
  <si>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</si>
  <si>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</si>
  <si>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</si>
  <si>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</si>
  <si>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</si>
  <si>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</si>
  <si>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</si>
  <si>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</si>
  <si>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</si>
  <si>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</si>
  <si>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</si>
  <si>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</si>
  <si>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</si>
  <si>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</si>
  <si>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</si>
  <si>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</si>
  <si>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</si>
  <si>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</si>
  <si>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</si>
  <si>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</si>
  <si>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</si>
  <si>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</si>
  <si>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</si>
  <si>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</si>
  <si>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</si>
  <si>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</si>
  <si>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</si>
  <si>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</si>
  <si>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</si>
  <si>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</si>
  <si>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</si>
  <si>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</si>
  <si>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</si>
  <si>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</si>
  <si>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</si>
  <si>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</si>
  <si>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</si>
  <si>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</si>
  <si>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</si>
  <si>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</si>
  <si>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</si>
  <si>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</si>
  <si>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</si>
  <si>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</si>
  <si>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</si>
  <si>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</si>
  <si>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</si>
  <si>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</si>
  <si>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</si>
  <si>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</si>
  <si>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</si>
  <si>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</si>
  <si>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</si>
  <si>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</si>
  <si>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</si>
  <si>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</si>
  <si>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</si>
  <si>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</si>
  <si>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</si>
  <si>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</si>
  <si>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</si>
  <si>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</si>
  <si>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</si>
  <si>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</si>
  <si>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</si>
  <si>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</si>
  <si>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</si>
  <si>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</si>
  <si>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</si>
  <si>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</si>
  <si>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</si>
  <si>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</si>
  <si>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</si>
  <si>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</si>
  <si>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</si>
  <si>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</si>
  <si>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</si>
  <si>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</si>
  <si>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</si>
  <si>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</si>
  <si>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</si>
  <si>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</si>
  <si>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</si>
  <si>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</si>
  <si>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</si>
  <si>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</si>
  <si>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</si>
  <si>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</si>
  <si>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</si>
  <si>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</si>
  <si>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</si>
  <si>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</si>
  <si>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</si>
  <si>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</si>
  <si>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</si>
  <si>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</si>
  <si>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</si>
  <si>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</si>
  <si>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</si>
  <si>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</si>
  <si>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</si>
  <si>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</si>
  <si>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</si>
  <si>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</si>
  <si>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</si>
  <si>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</si>
  <si>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</si>
  <si>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</si>
  <si>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</si>
  <si>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</si>
  <si>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</si>
  <si>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</si>
  <si>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</si>
  <si>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</si>
  <si>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</si>
  <si>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</si>
  <si>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</si>
  <si>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</si>
  <si>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</si>
  <si>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</si>
  <si>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</si>
  <si>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</si>
  <si>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</si>
  <si>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</si>
  <si>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</si>
  <si>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</si>
  <si>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</si>
  <si>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</si>
  <si>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</si>
  <si>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</si>
  <si>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</si>
  <si>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</si>
  <si>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</si>
  <si>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</si>
  <si>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</si>
  <si>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</si>
  <si>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</si>
  <si>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</si>
  <si>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</si>
  <si>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</si>
  <si>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</si>
  <si>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</si>
  <si>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</si>
  <si>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</si>
  <si>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</si>
  <si>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</si>
  <si>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</si>
  <si>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</si>
  <si>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</si>
  <si>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</si>
  <si>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</si>
  <si>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</si>
  <si>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</si>
  <si>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</si>
  <si>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</si>
  <si>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</si>
  <si>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</si>
  <si>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</si>
  <si>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</si>
  <si>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</si>
  <si>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</si>
  <si>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</si>
  <si>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</si>
  <si>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</si>
  <si>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</si>
  <si>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</si>
  <si>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</si>
  <si>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</si>
  <si>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</si>
  <si>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</si>
  <si>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</si>
  <si>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</si>
  <si>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</si>
  <si>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</si>
  <si>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</si>
  <si>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</si>
  <si>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</si>
  <si>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</si>
  <si>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</si>
  <si>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</si>
  <si>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</si>
  <si>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</si>
  <si>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</si>
  <si>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</si>
  <si>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</si>
  <si>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</si>
  <si>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</si>
  <si>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</si>
  <si>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</si>
  <si>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</si>
  <si>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</si>
  <si>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</si>
  <si>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</si>
  <si>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</si>
  <si>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</si>
  <si>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</si>
  <si>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</si>
  <si>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</si>
  <si>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</si>
  <si>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</si>
  <si>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</si>
  <si>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</si>
  <si>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</si>
  <si>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</si>
  <si>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</si>
  <si>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</si>
  <si>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</si>
  <si>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</si>
  <si>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</si>
  <si>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</si>
  <si>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</si>
  <si>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</si>
  <si>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</si>
  <si>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</si>
  <si>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</si>
  <si>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</si>
  <si>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</si>
  <si>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</si>
  <si>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</si>
  <si>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</si>
  <si>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</si>
  <si>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</si>
  <si>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</si>
  <si>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</si>
  <si>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</si>
  <si>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</si>
  <si>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</si>
  <si>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</si>
  <si>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</si>
  <si>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</si>
  <si>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</si>
  <si>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</si>
  <si>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</si>
  <si>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</si>
  <si>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</si>
  <si>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</si>
  <si>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</si>
  <si>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</si>
  <si>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</si>
  <si>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</si>
  <si>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</si>
  <si>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</si>
  <si>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</si>
  <si>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</si>
  <si>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</si>
  <si>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</si>
  <si>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</si>
  <si>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</si>
  <si>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</si>
  <si>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</si>
  <si>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</si>
  <si>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</si>
  <si>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</si>
  <si>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</si>
  <si>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</si>
  <si>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</si>
  <si>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</si>
  <si>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</si>
  <si>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</si>
  <si>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</si>
  <si>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</si>
  <si>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</si>
  <si>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</si>
  <si>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</si>
  <si>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</si>
  <si>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</si>
  <si>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</si>
  <si>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</si>
  <si>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</si>
  <si>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</si>
  <si>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</si>
  <si>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</si>
  <si>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</si>
  <si>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</si>
  <si>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</si>
  <si>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</si>
  <si>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</si>
  <si>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</si>
  <si>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</si>
  <si>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</si>
  <si>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</si>
  <si>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</si>
  <si>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</si>
  <si>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</si>
  <si>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</si>
  <si>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</si>
  <si>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</si>
  <si>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</si>
  <si>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</si>
  <si>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</si>
  <si>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</si>
  <si>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</si>
  <si>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</si>
  <si>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</si>
  <si>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</si>
  <si>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</si>
  <si>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</si>
  <si>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</si>
  <si>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</si>
  <si>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</si>
  <si>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</si>
  <si>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</si>
  <si>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</si>
  <si>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</si>
  <si>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</si>
  <si>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</si>
  <si>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</si>
  <si>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</si>
  <si>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</si>
  <si>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</si>
  <si>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</si>
  <si>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</si>
  <si>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</si>
  <si>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</si>
  <si>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</si>
  <si>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</si>
  <si>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</si>
  <si>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</si>
  <si>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</si>
  <si>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</si>
  <si>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</si>
  <si>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</si>
  <si>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</si>
  <si>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</si>
  <si>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</si>
  <si>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</si>
  <si>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</si>
  <si>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</si>
  <si>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</si>
  <si>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</si>
  <si>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</si>
  <si>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</si>
  <si>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</si>
  <si>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</si>
  <si>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</si>
  <si>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</si>
  <si>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</si>
  <si>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</si>
  <si>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</si>
  <si>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</si>
  <si>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</si>
  <si>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</si>
  <si>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</si>
  <si>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</si>
  <si>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</si>
  <si>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</si>
  <si>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</si>
  <si>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</si>
  <si>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</si>
  <si>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</si>
  <si>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</si>
  <si>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</si>
  <si>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</si>
  <si>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</si>
  <si>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</si>
  <si>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</si>
  <si>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</si>
  <si>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</si>
  <si>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</si>
  <si>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</si>
  <si>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</si>
  <si>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</si>
  <si>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</si>
  <si>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</si>
  <si>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</si>
  <si>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</si>
  <si>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</si>
  <si>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</si>
  <si>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</si>
  <si>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</si>
  <si>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</si>
  <si>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</si>
  <si>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</si>
  <si>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</si>
  <si>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</si>
  <si>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</si>
  <si>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</si>
  <si>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</si>
  <si>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</si>
  <si>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</si>
  <si>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</si>
  <si>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</si>
  <si>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</si>
  <si>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</si>
  <si>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</si>
  <si>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</si>
  <si>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</si>
  <si>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</si>
  <si>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</si>
  <si>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</si>
  <si>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</si>
  <si>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</si>
  <si>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</si>
  <si>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</si>
  <si>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</si>
  <si>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</si>
  <si>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</si>
  <si>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</si>
  <si>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</si>
  <si>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</si>
  <si>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</si>
  <si>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</si>
  <si>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</si>
  <si>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</si>
  <si>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</si>
  <si>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</si>
  <si>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</si>
  <si>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</si>
  <si>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</si>
  <si>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</si>
  <si>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</si>
  <si>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</si>
  <si>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</si>
  <si>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</si>
  <si>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</si>
  <si>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</si>
  <si>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</si>
  <si>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</si>
  <si>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</si>
  <si>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</si>
  <si>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</si>
  <si>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</si>
  <si>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</si>
  <si>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</si>
  <si>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</si>
  <si>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</si>
  <si>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</si>
  <si>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</si>
  <si>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</si>
  <si>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</si>
  <si>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</si>
  <si>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</si>
  <si>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</si>
  <si>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</si>
  <si>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</si>
  <si>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</si>
  <si>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</si>
  <si>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</si>
  <si>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</si>
  <si>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</si>
  <si>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</si>
  <si>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</si>
  <si>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</si>
  <si>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</si>
  <si>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</si>
  <si>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</si>
  <si>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</si>
  <si>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</si>
  <si>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</si>
  <si>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</si>
  <si>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</si>
  <si>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</si>
  <si>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</si>
  <si>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</si>
  <si>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</si>
  <si>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</si>
  <si>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</si>
  <si>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</si>
  <si>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</si>
  <si>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</si>
  <si>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</si>
  <si>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</si>
  <si>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</si>
  <si>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</si>
  <si>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</si>
  <si>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</si>
  <si>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</si>
  <si>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</si>
  <si>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</si>
  <si>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</si>
  <si>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</si>
  <si>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</si>
  <si>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</si>
  <si>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</si>
  <si>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</si>
  <si>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</si>
  <si>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</si>
  <si>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</si>
  <si>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</si>
  <si>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</si>
  <si>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</si>
  <si>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</si>
  <si>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</si>
  <si>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</si>
  <si>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</si>
  <si>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</si>
  <si>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</si>
  <si>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</si>
  <si>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</si>
  <si>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</si>
  <si>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</si>
  <si>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</si>
  <si>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</si>
  <si>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</si>
  <si>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</si>
  <si>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</si>
  <si>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</si>
  <si>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</si>
  <si>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</si>
  <si>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</si>
  <si>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</si>
  <si>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</si>
  <si>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</si>
  <si>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</si>
  <si>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</si>
  <si>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</si>
  <si>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</si>
  <si>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</si>
  <si>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</si>
  <si>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</si>
  <si>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</si>
  <si>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</si>
  <si>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</si>
  <si>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</si>
  <si>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</si>
  <si>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</si>
  <si>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</si>
  <si>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</si>
  <si>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</si>
  <si>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</si>
  <si>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</si>
  <si>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</si>
  <si>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</si>
  <si>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</si>
  <si>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</si>
  <si>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</si>
  <si>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</si>
  <si>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</si>
  <si>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</si>
  <si>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</si>
  <si>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</si>
  <si>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</si>
  <si>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</si>
  <si>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</si>
  <si>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</si>
  <si>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</si>
  <si>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</si>
  <si>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</si>
  <si>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</si>
  <si>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</si>
  <si>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</si>
  <si>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</si>
  <si>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</si>
  <si>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</si>
  <si>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</si>
  <si>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</si>
  <si>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</si>
  <si>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</si>
  <si>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</si>
  <si>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</si>
  <si>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</si>
  <si>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</si>
  <si>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</si>
  <si>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</si>
  <si>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</si>
  <si>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</si>
  <si>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</si>
  <si>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</si>
  <si>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</si>
  <si>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</si>
  <si>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</si>
  <si>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</si>
  <si>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</si>
  <si>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</si>
  <si>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</si>
  <si>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</si>
  <si>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</si>
  <si>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</si>
  <si>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</si>
  <si>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</si>
  <si>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</si>
  <si>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</si>
  <si>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</si>
  <si>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</si>
  <si>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</si>
  <si>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</si>
  <si>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</si>
  <si>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</si>
  <si>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</si>
  <si>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</si>
  <si>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</si>
  <si>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</si>
  <si>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</si>
  <si>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</si>
  <si>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</si>
  <si>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</si>
  <si>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</si>
  <si>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</si>
  <si>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</si>
  <si>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</si>
  <si>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</si>
  <si>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</si>
  <si>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</si>
  <si>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</si>
  <si>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</si>
  <si>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</si>
  <si>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</si>
  <si>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</si>
  <si>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</si>
  <si>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</si>
  <si>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</si>
  <si>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</si>
  <si>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</si>
  <si>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</si>
  <si>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</si>
  <si>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</si>
  <si>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</si>
  <si>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</si>
  <si>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</si>
  <si>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</si>
  <si>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</si>
  <si>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</si>
  <si>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</si>
  <si>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</si>
  <si>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</si>
  <si>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</si>
  <si>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</si>
  <si>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</si>
  <si>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</si>
  <si>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</si>
  <si>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</si>
  <si>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</si>
  <si>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</si>
  <si>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</si>
  <si>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</si>
  <si>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</si>
  <si>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</si>
  <si>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</si>
  <si>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</si>
  <si>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</si>
  <si>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</si>
  <si>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</si>
  <si>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</si>
  <si>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</si>
  <si>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</si>
  <si>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</si>
  <si>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</si>
  <si>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</si>
  <si>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</si>
  <si>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</si>
  <si>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</si>
  <si>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</si>
  <si>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</si>
  <si>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</si>
  <si>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</si>
  <si>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</si>
  <si>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</si>
  <si>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</si>
  <si>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</si>
  <si>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</si>
  <si>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</si>
  <si>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</si>
  <si>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</si>
  <si>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</si>
  <si>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</si>
  <si>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</si>
  <si>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</si>
  <si>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</si>
  <si>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</si>
  <si>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</si>
  <si>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</si>
  <si>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</si>
  <si>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</si>
  <si>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</si>
  <si>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</si>
  <si>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</si>
  <si>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</si>
  <si>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</si>
  <si>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</si>
  <si>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</si>
  <si>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</si>
  <si>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</si>
  <si>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</si>
  <si>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</si>
  <si>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</si>
  <si>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</si>
  <si>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</si>
  <si>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</si>
  <si>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</si>
  <si>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</si>
  <si>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</si>
  <si>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</si>
  <si>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</si>
  <si>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</si>
  <si>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</si>
  <si>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</si>
  <si>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</si>
  <si>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</si>
  <si>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</si>
  <si>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</si>
  <si>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</si>
  <si>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</si>
  <si>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</si>
  <si>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</si>
  <si>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</si>
  <si>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</si>
  <si>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</si>
  <si>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</si>
  <si>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</si>
  <si>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</si>
  <si>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</si>
  <si>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</si>
  <si>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</si>
  <si>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</si>
  <si>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</si>
  <si>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</si>
  <si>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</si>
  <si>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</si>
  <si>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</si>
  <si>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</si>
  <si>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</si>
  <si>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</si>
  <si>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</si>
  <si>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</si>
  <si>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</si>
  <si>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</si>
  <si>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</si>
  <si>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</si>
  <si>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</si>
  <si>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</si>
  <si>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</si>
  <si>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</si>
  <si>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</si>
  <si>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</si>
  <si>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</si>
  <si>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</si>
  <si>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</si>
  <si>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</si>
  <si>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</si>
  <si>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</si>
  <si>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</si>
  <si>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</si>
  <si>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</si>
  <si>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</si>
  <si>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</si>
  <si>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</si>
  <si>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</si>
  <si>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</si>
  <si>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</si>
  <si>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</si>
  <si>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</si>
  <si>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</si>
  <si>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</si>
  <si>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</si>
  <si>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</si>
  <si>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</si>
  <si>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</si>
  <si>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</si>
  <si>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</si>
  <si>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</si>
  <si>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</si>
  <si>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</si>
  <si>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</si>
  <si>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</si>
  <si>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</si>
  <si>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</si>
  <si>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</si>
  <si>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</si>
  <si>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</si>
  <si>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</si>
  <si>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</si>
  <si>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</si>
  <si>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</si>
  <si>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</si>
  <si>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</si>
  <si>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</si>
  <si>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</si>
  <si>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</si>
  <si>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</si>
  <si>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</si>
  <si>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</si>
  <si>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</si>
  <si>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</si>
  <si>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</si>
  <si>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</si>
  <si>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</si>
  <si>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</si>
  <si>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</si>
  <si>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</si>
  <si>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</si>
  <si>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</si>
  <si>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</si>
  <si>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</si>
  <si>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</si>
  <si>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</si>
  <si>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</si>
  <si>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</si>
  <si>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</si>
  <si>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</si>
  <si>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</si>
  <si>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</si>
  <si>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</si>
  <si>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</si>
  <si>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</si>
  <si>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</si>
  <si>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</si>
  <si>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</si>
  <si>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</si>
  <si>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</si>
  <si>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</si>
  <si>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</si>
  <si>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</si>
  <si>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</si>
  <si>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</si>
  <si>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</si>
  <si>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</si>
  <si>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</si>
  <si>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</si>
  <si>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</si>
  <si>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</si>
  <si>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</si>
  <si>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</si>
  <si>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</si>
  <si>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</si>
  <si>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</si>
  <si>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</si>
  <si>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</si>
  <si>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</si>
  <si>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</si>
  <si>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</si>
  <si>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</si>
  <si>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</si>
  <si>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</si>
  <si>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</si>
  <si>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</si>
  <si>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</si>
  <si>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</si>
  <si>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</si>
  <si>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</si>
  <si>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</si>
  <si>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</si>
  <si>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</si>
  <si>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</si>
  <si>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</si>
  <si>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</si>
  <si>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</si>
  <si>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</si>
  <si>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</si>
  <si>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</si>
  <si>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</si>
  <si>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</si>
  <si>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</si>
  <si>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</si>
  <si>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</si>
  <si>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</si>
  <si>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</si>
  <si>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</si>
  <si>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</si>
  <si>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</si>
  <si>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</si>
  <si>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</si>
  <si>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</si>
  <si>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</si>
  <si>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</si>
  <si>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</si>
  <si>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</si>
  <si>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</si>
  <si>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</si>
  <si>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</si>
  <si>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</si>
  <si>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</si>
  <si>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</si>
  <si>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</si>
  <si>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</si>
  <si>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</si>
  <si>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</si>
  <si>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</si>
  <si>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</si>
  <si>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</si>
  <si>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</si>
  <si>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</si>
  <si>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</si>
  <si>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</si>
  <si>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</si>
  <si>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</si>
  <si>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</si>
  <si>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</si>
  <si>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</si>
  <si>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</si>
  <si>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</si>
  <si>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</si>
  <si>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</si>
  <si>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</si>
  <si>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</si>
  <si>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</si>
  <si>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</si>
  <si>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</si>
  <si>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</si>
  <si>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</si>
  <si>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</si>
  <si>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</si>
  <si>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</si>
  <si>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</si>
  <si>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</si>
  <si>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</si>
  <si>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</si>
  <si>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</si>
  <si>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</si>
  <si>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</si>
  <si>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</si>
  <si>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</si>
  <si>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</si>
  <si>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</si>
  <si>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</si>
  <si>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</si>
  <si>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</si>
  <si>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</si>
  <si>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</si>
  <si>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</si>
  <si>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</si>
  <si>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</si>
  <si>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</si>
  <si>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</si>
  <si>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</si>
  <si>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</si>
  <si>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</si>
  <si>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</si>
  <si>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</si>
  <si>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</si>
  <si>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</si>
  <si>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</si>
  <si>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</si>
  <si>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</si>
  <si>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</si>
  <si>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</si>
  <si>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</si>
  <si>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</si>
  <si>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</si>
  <si>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</si>
  <si>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</si>
  <si>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</si>
  <si>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</si>
  <si>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</si>
  <si>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</si>
  <si>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</si>
  <si>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</si>
  <si>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</si>
  <si>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</si>
  <si>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</si>
  <si>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</si>
  <si>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</si>
  <si>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</si>
  <si>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</si>
  <si>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</si>
  <si>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</si>
  <si>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</si>
  <si>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</si>
  <si>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</si>
  <si>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</si>
  <si>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</si>
  <si>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</si>
  <si>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</si>
  <si>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</si>
  <si>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</si>
  <si>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</si>
  <si>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</si>
  <si>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</si>
  <si>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</si>
  <si>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</si>
  <si>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</si>
  <si>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</si>
  <si>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</si>
  <si>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</si>
  <si>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</si>
  <si>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</si>
  <si>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</si>
  <si>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</si>
  <si>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</si>
  <si>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</si>
  <si>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</si>
  <si>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</si>
  <si>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</si>
  <si>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</si>
  <si>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</si>
  <si>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</si>
  <si>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</si>
  <si>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</si>
  <si>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</si>
  <si>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</si>
  <si>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</si>
  <si>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</si>
  <si>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</si>
  <si>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</si>
  <si>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</si>
  <si>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</si>
  <si>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</si>
  <si>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</si>
  <si>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</si>
  <si>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</si>
  <si>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</si>
  <si>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</si>
  <si>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</si>
  <si>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</si>
  <si>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</si>
  <si>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</si>
  <si>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</si>
  <si>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</si>
  <si>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</si>
  <si>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</si>
  <si>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</si>
  <si>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</si>
  <si>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</si>
  <si>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</si>
  <si>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</si>
  <si>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</si>
  <si>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</si>
  <si>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</si>
  <si>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</si>
  <si>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</si>
  <si>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</si>
  <si>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</si>
  <si>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</si>
  <si>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</si>
  <si>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</si>
  <si>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</si>
  <si>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</si>
  <si>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</si>
  <si>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</si>
  <si>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</si>
  <si>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</si>
  <si>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</si>
  <si>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</si>
  <si>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</si>
  <si>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</si>
  <si>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</si>
  <si>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</si>
  <si>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</si>
  <si>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</si>
  <si>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</si>
  <si>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</si>
  <si>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</si>
  <si>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</si>
  <si>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</si>
  <si>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</si>
  <si>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</si>
  <si>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</si>
  <si>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</si>
  <si>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</si>
  <si>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</si>
  <si>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</si>
  <si>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</si>
  <si>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</si>
  <si>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</si>
  <si>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</si>
  <si>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</si>
  <si>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</si>
  <si>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</si>
  <si>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</si>
  <si>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</si>
  <si>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</si>
  <si>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</si>
  <si>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</si>
  <si>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</si>
  <si>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</si>
  <si>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</si>
  <si>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</si>
  <si>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</si>
  <si>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</si>
  <si>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</si>
  <si>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</si>
  <si>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</si>
  <si>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</si>
  <si>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</si>
  <si>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</si>
  <si>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</si>
  <si>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</si>
  <si>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</si>
  <si>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</si>
  <si>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</si>
  <si>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</si>
  <si>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</si>
  <si>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</si>
  <si>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</si>
  <si>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</si>
  <si>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</si>
  <si>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</si>
  <si>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</si>
  <si>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</si>
  <si>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</si>
  <si>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</si>
  <si>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</si>
  <si>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</si>
  <si>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</si>
  <si>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</si>
  <si>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</si>
  <si>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</si>
  <si>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</si>
  <si>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</si>
  <si>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</si>
  <si>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</si>
  <si>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</si>
  <si>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</si>
  <si>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</si>
  <si>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</si>
  <si>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</si>
  <si>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</si>
  <si>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</si>
  <si>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</si>
  <si>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</si>
  <si>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</si>
  <si>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</si>
  <si>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</si>
  <si>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</si>
  <si>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</si>
  <si>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</si>
  <si>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</si>
  <si>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</si>
  <si>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</si>
  <si>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</si>
  <si>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</si>
  <si>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</si>
  <si>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</si>
  <si>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</si>
  <si>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</si>
  <si>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</si>
  <si>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</si>
  <si>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</si>
  <si>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</si>
  <si>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</si>
  <si>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</si>
  <si>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</si>
  <si>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</si>
  <si>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</si>
  <si>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</si>
  <si>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</si>
  <si>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</si>
  <si>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</si>
  <si>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</si>
  <si>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</si>
  <si>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</si>
  <si>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</si>
  <si>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</si>
  <si>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</si>
  <si>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</si>
  <si>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</si>
  <si>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</si>
  <si>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</si>
  <si>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</si>
  <si>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</si>
  <si>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</si>
  <si>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</si>
  <si>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</si>
  <si>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</si>
  <si>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</si>
  <si>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</si>
  <si>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</si>
  <si>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</si>
  <si>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</si>
  <si>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</si>
  <si>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</si>
  <si>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</si>
  <si>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</si>
  <si>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</si>
  <si>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</si>
  <si>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</si>
  <si>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</si>
  <si>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</si>
  <si>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</si>
  <si>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</si>
  <si>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</si>
  <si>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</si>
  <si>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</si>
  <si>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</si>
  <si>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</si>
  <si>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</si>
  <si>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</si>
  <si>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</si>
  <si>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</si>
  <si>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</si>
  <si>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</si>
  <si>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</si>
  <si>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</si>
  <si>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</si>
  <si>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</si>
  <si>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</si>
  <si>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</si>
  <si>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</si>
  <si>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</si>
  <si>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</si>
  <si>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</si>
  <si>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</si>
  <si>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</si>
  <si>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</si>
  <si>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</si>
  <si>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</si>
  <si>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</si>
  <si>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</si>
  <si>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</si>
  <si>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</si>
  <si>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</si>
  <si>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</si>
  <si>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</si>
  <si>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</si>
  <si>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</si>
  <si>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</si>
  <si>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</si>
  <si>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</si>
  <si>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</si>
  <si>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</si>
  <si>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</si>
  <si>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</si>
  <si>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</si>
  <si>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</si>
  <si>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</si>
  <si>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</si>
  <si>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</si>
  <si>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</si>
  <si>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</si>
  <si>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</si>
  <si>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</si>
  <si>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</si>
  <si>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</si>
  <si>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</si>
  <si>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</si>
  <si>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</si>
  <si>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</si>
  <si>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</si>
  <si>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</si>
  <si>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</si>
  <si>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</si>
  <si>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</si>
  <si>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</si>
  <si>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</si>
  <si>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</si>
  <si>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</si>
  <si>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</si>
  <si>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</si>
  <si>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</si>
  <si>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</si>
  <si>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</si>
  <si>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</si>
  <si>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</si>
  <si>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</si>
  <si>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</si>
  <si>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</si>
  <si>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</si>
  <si>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</si>
  <si>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</si>
  <si>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</si>
  <si>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</si>
  <si>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</si>
  <si>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</si>
  <si>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</si>
  <si>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</si>
  <si>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</si>
  <si>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</si>
  <si>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</si>
  <si>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</si>
  <si>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</si>
  <si>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</si>
  <si>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</si>
  <si>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</si>
  <si>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</si>
  <si>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</si>
  <si>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</si>
  <si>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</si>
  <si>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</si>
  <si>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</si>
  <si>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</si>
  <si>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</si>
  <si>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</si>
  <si>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</si>
  <si>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</si>
  <si>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</si>
  <si>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</si>
  <si>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</si>
  <si>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</si>
  <si>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</si>
  <si>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</si>
  <si>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</si>
  <si>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</si>
  <si>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</si>
  <si>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</si>
  <si>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</si>
  <si>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</si>
  <si>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</si>
  <si>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</si>
  <si>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</si>
  <si>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</si>
  <si>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</si>
  <si>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</si>
  <si>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</si>
  <si>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</si>
  <si>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</si>
  <si>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</si>
  <si>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</si>
  <si>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</si>
  <si>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</si>
  <si>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</si>
  <si>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</si>
  <si>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</si>
  <si>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</si>
  <si>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</si>
  <si>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</si>
  <si>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</si>
  <si>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</si>
  <si>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</si>
  <si>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</si>
  <si>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</si>
  <si>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</si>
  <si>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</si>
  <si>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</si>
  <si>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</si>
  <si>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</si>
  <si>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</si>
  <si>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</si>
  <si>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</si>
  <si>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</si>
  <si>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</si>
  <si>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</si>
  <si>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</si>
  <si>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</si>
  <si>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</si>
  <si>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</si>
  <si>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</si>
  <si>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</si>
  <si>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</si>
  <si>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</si>
  <si>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</si>
  <si>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</si>
  <si>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</si>
  <si>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</si>
  <si>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</si>
  <si>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</si>
  <si>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</si>
  <si>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</si>
  <si>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</si>
  <si>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</si>
  <si>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</si>
  <si>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</si>
  <si>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</si>
  <si>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</si>
  <si>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</si>
  <si>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</si>
  <si>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</si>
  <si>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</si>
  <si>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</si>
  <si>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</si>
  <si>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</si>
  <si>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</si>
  <si>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</si>
  <si>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</si>
  <si>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</si>
  <si>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</si>
  <si>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</si>
  <si>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</si>
  <si>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</si>
  <si>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</si>
  <si>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</si>
  <si>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</si>
  <si>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</si>
  <si>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</si>
  <si>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</si>
  <si>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</si>
  <si>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</si>
  <si>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</si>
  <si>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</si>
  <si>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</si>
  <si>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</si>
  <si>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</si>
  <si>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</si>
  <si>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</si>
  <si>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</si>
  <si>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</si>
  <si>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</si>
  <si>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</si>
  <si>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</si>
  <si>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</si>
  <si>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</si>
  <si>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</si>
  <si>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</si>
  <si>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</si>
  <si>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</si>
  <si>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</si>
  <si>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</si>
  <si>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</si>
  <si>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</si>
  <si>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</si>
  <si>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</si>
  <si>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</si>
  <si>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</si>
  <si>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</si>
  <si>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</si>
  <si>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</si>
  <si>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</si>
  <si>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</si>
  <si>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</si>
  <si>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</si>
  <si>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</si>
  <si>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</si>
  <si>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</si>
  <si>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</si>
  <si>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</si>
  <si>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</si>
  <si>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</si>
  <si>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</si>
  <si>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</si>
  <si>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</si>
  <si>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</si>
  <si>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</si>
  <si>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</si>
  <si>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</si>
  <si>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</si>
  <si>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</si>
  <si>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</si>
  <si>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</si>
  <si>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</si>
  <si>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</si>
  <si>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</si>
  <si>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</si>
  <si>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</si>
  <si>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</si>
  <si>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</si>
  <si>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</si>
  <si>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</si>
  <si>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</si>
  <si>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</si>
  <si>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</si>
  <si>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</si>
  <si>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</si>
  <si>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</si>
  <si>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</si>
  <si>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</si>
  <si>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</si>
  <si>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</si>
  <si>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</si>
  <si>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</si>
  <si>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</si>
  <si>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</si>
  <si>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</si>
  <si>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</si>
  <si>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</si>
  <si>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</si>
  <si>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</si>
  <si>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</si>
  <si>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</si>
  <si>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</si>
  <si>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</si>
  <si>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</si>
  <si>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</si>
  <si>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</si>
  <si>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</si>
  <si>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</si>
  <si>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</si>
  <si>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</si>
  <si>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</si>
  <si>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</si>
  <si>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</si>
  <si>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</si>
  <si>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</si>
  <si>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</si>
  <si>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</si>
  <si>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</si>
  <si>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</si>
  <si>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</si>
  <si>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</si>
  <si>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</si>
  <si>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</si>
  <si>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</si>
  <si>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</si>
  <si>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</si>
  <si>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</si>
  <si>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</si>
  <si>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</si>
  <si>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</si>
  <si>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</si>
  <si>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</si>
  <si>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</si>
  <si>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</si>
  <si>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</si>
  <si>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</si>
  <si>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</si>
  <si>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</si>
  <si>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</si>
  <si>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</si>
  <si>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</si>
  <si>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</si>
  <si>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</si>
  <si>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</si>
  <si>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</si>
  <si>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</si>
  <si>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</si>
  <si>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</si>
  <si>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</si>
  <si>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</si>
  <si>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</si>
  <si>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</si>
  <si>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</si>
  <si>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</si>
  <si>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</si>
  <si>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</si>
  <si>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</si>
  <si>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</si>
  <si>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</si>
  <si>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</si>
  <si>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</si>
  <si>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</si>
  <si>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</si>
  <si>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</si>
  <si>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</si>
  <si>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</si>
  <si>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</si>
  <si>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</si>
  <si>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</si>
  <si>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</si>
  <si>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</si>
  <si>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</si>
  <si>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</si>
  <si>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</si>
  <si>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</si>
  <si>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</si>
  <si>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</si>
  <si>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</si>
  <si>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</si>
  <si>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</si>
  <si>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</si>
  <si>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</si>
  <si>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</si>
  <si>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</si>
  <si>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</si>
  <si>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</si>
  <si>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</si>
  <si>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</si>
  <si>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</si>
  <si>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</si>
  <si>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</si>
  <si>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</si>
  <si>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</si>
  <si>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</si>
  <si>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</si>
  <si>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</si>
  <si>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</si>
  <si>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</si>
  <si>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</si>
  <si>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</si>
  <si>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</si>
  <si>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</si>
  <si>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</si>
  <si>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</si>
  <si>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</si>
  <si>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</si>
  <si>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</si>
  <si>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</si>
  <si>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</si>
  <si>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</si>
  <si>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</si>
  <si>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</si>
  <si>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</si>
  <si>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</si>
  <si>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</si>
  <si>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</si>
  <si>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</si>
  <si>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</si>
  <si>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</si>
  <si>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</si>
  <si>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</si>
  <si>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</si>
  <si>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</si>
  <si>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</si>
  <si>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</si>
  <si>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</si>
  <si>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</si>
  <si>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</si>
  <si>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</si>
  <si>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</si>
  <si>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</si>
  <si>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</si>
  <si>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</si>
  <si>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</si>
  <si>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</si>
  <si>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</si>
  <si>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</si>
  <si>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</si>
  <si>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</si>
  <si>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</si>
  <si>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</si>
  <si>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</si>
  <si>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</si>
  <si>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</si>
  <si>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</si>
  <si>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</si>
  <si>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</si>
  <si>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</si>
  <si>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</si>
  <si>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</si>
  <si>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</si>
  <si>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</si>
  <si>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</si>
  <si>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</si>
  <si>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</si>
  <si>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</si>
  <si>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</si>
  <si>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</si>
  <si>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</si>
  <si>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</si>
  <si>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</si>
  <si>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</si>
  <si>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</si>
  <si>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</si>
  <si>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</si>
  <si>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</si>
  <si>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</si>
  <si>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</si>
  <si>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</si>
  <si>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</si>
  <si>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</si>
  <si>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</si>
  <si>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</si>
  <si>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</si>
  <si>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</si>
  <si>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</si>
  <si>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</si>
  <si>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</si>
  <si>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</si>
  <si>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</si>
  <si>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</si>
  <si>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</si>
  <si>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</si>
  <si>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</si>
  <si>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</si>
  <si>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</si>
  <si>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</si>
  <si>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</si>
  <si>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</si>
  <si>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</si>
  <si>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</si>
  <si>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</si>
  <si>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</si>
  <si>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</si>
  <si>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</si>
  <si>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</si>
  <si>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</si>
  <si>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</si>
  <si>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</si>
  <si>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</si>
  <si>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</si>
  <si>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</si>
  <si>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</si>
  <si>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</si>
  <si>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</si>
  <si>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</si>
  <si>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</si>
  <si>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</si>
  <si>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</si>
  <si>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</si>
  <si>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</si>
  <si>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</si>
  <si>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</si>
  <si>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</si>
  <si>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</si>
  <si>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</si>
  <si>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</si>
  <si>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</si>
  <si>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</si>
  <si>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</si>
  <si>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</si>
  <si>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</si>
  <si>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</si>
  <si>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</si>
  <si>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</si>
  <si>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</si>
  <si>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</si>
  <si>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</si>
  <si>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</si>
  <si>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</si>
  <si>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</si>
  <si>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</si>
  <si>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</si>
  <si>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</si>
  <si>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</si>
  <si>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</si>
  <si>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</si>
  <si>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</si>
  <si>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</si>
  <si>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</si>
  <si>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</si>
  <si>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</si>
  <si>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</si>
  <si>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</si>
  <si>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</si>
  <si>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</si>
  <si>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</si>
  <si>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</si>
  <si>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</si>
  <si>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</si>
  <si>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</si>
  <si>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</si>
  <si>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</si>
  <si>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</si>
  <si>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</si>
  <si>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</si>
  <si>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</si>
  <si>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</si>
  <si>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</si>
  <si>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</si>
  <si>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</si>
  <si>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</si>
  <si>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</si>
  <si>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</si>
  <si>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</si>
  <si>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</si>
  <si>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</si>
  <si>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</si>
  <si>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</si>
  <si>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</si>
  <si>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</si>
  <si>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</si>
  <si>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</si>
  <si>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</si>
  <si>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</si>
  <si>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</si>
  <si>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</si>
  <si>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</si>
  <si>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</si>
  <si>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</si>
  <si>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</si>
  <si>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</si>
  <si>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</si>
  <si>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</si>
  <si>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</si>
  <si>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</si>
  <si>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</si>
  <si>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</si>
  <si>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</si>
  <si>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</si>
  <si>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</si>
  <si>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</si>
  <si>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</si>
  <si>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</si>
  <si>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</si>
  <si>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</si>
  <si>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</si>
  <si>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</si>
  <si>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</si>
  <si>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</si>
  <si>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</si>
  <si>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</si>
  <si>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</si>
  <si>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</si>
  <si>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</si>
  <si>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</si>
  <si>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</si>
  <si>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</si>
  <si>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</si>
  <si>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</si>
  <si>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</si>
  <si>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</si>
  <si>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</si>
  <si>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</si>
  <si>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</si>
  <si>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</si>
  <si>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</si>
  <si>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</si>
  <si>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</si>
  <si>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</si>
  <si>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</si>
  <si>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</si>
  <si>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</si>
  <si>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</si>
  <si>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</si>
  <si>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</si>
  <si>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</si>
  <si>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</si>
  <si>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</si>
  <si>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</si>
  <si>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</si>
  <si>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</si>
  <si>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</si>
  <si>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</si>
  <si>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</si>
  <si>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</si>
  <si>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</si>
  <si>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</si>
  <si>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</si>
  <si>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</si>
  <si>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</si>
  <si>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</si>
  <si>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</si>
  <si>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</si>
  <si>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</si>
  <si>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</si>
  <si>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</si>
  <si>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</si>
  <si>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</si>
  <si>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</si>
  <si>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</si>
  <si>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</si>
  <si>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</si>
  <si>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</si>
  <si>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</si>
  <si>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</si>
  <si>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</si>
  <si>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</si>
  <si>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</si>
  <si>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</si>
  <si>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</si>
  <si>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</si>
  <si>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</si>
  <si>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</si>
  <si>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</si>
  <si>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</si>
  <si>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</si>
  <si>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</si>
  <si>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</si>
  <si>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</si>
  <si>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</si>
  <si>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</si>
  <si>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</si>
  <si>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</si>
  <si>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</si>
  <si>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</si>
  <si>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</si>
  <si>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</si>
  <si>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</si>
  <si>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</si>
  <si>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</si>
  <si>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</si>
  <si>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</si>
  <si>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</si>
  <si>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</si>
  <si>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</si>
  <si>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</si>
  <si>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</si>
  <si>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</si>
  <si>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</si>
  <si>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</si>
  <si>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</si>
  <si>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</si>
  <si>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</si>
  <si>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</si>
  <si>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</si>
  <si>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</si>
  <si>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</si>
  <si>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</si>
  <si>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</si>
  <si>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</si>
  <si>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</si>
  <si>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</si>
  <si>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</si>
  <si>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</si>
  <si>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</si>
  <si>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</si>
  <si>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</si>
  <si>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</si>
  <si>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</si>
  <si>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</si>
  <si>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</si>
  <si>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</si>
  <si>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</si>
  <si>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</si>
  <si>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</si>
  <si>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</si>
  <si>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</si>
  <si>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</si>
  <si>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</si>
  <si>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</si>
  <si>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</si>
  <si>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</si>
  <si>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</si>
  <si>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</si>
  <si>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</si>
  <si>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</si>
  <si>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</si>
  <si>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</si>
  <si>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</si>
  <si>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</si>
  <si>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</si>
  <si>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</si>
  <si>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</si>
  <si>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</si>
  <si>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</si>
  <si>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</si>
  <si>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</si>
  <si>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</si>
  <si>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</si>
  <si>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</si>
  <si>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</si>
  <si>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</si>
  <si>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</si>
  <si>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</si>
  <si>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</si>
  <si>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</si>
  <si>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</si>
  <si>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</si>
  <si>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</si>
  <si>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</si>
  <si>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</si>
  <si>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</si>
  <si>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</si>
  <si>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</si>
  <si>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</si>
  <si>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</si>
  <si>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</si>
  <si>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</si>
  <si>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</si>
  <si>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</si>
  <si>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</si>
  <si>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</si>
  <si>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</si>
  <si>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</si>
  <si>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</si>
  <si>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</si>
  <si>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</si>
  <si>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</si>
  <si>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</si>
  <si>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</si>
  <si>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</si>
  <si>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</si>
  <si>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</si>
  <si>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</si>
  <si>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</si>
  <si>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</si>
  <si>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</si>
  <si>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</si>
  <si>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</si>
  <si>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</si>
  <si>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</si>
  <si>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</si>
  <si>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</si>
  <si>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</si>
  <si>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</si>
  <si>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</si>
  <si>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</si>
  <si>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</si>
  <si>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</si>
  <si>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</si>
  <si>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</si>
  <si>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</si>
  <si>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</si>
  <si>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</si>
  <si>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</si>
  <si>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</si>
  <si>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</si>
  <si>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</si>
  <si>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</si>
  <si>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</si>
  <si>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</si>
  <si>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</si>
  <si>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</si>
  <si>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</si>
  <si>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</si>
  <si>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</si>
  <si>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</si>
  <si>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</si>
  <si>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</si>
  <si>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</si>
  <si>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</si>
  <si>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</si>
  <si>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</si>
  <si>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</si>
  <si>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</si>
  <si>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</si>
  <si>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</si>
  <si>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</si>
  <si>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</si>
  <si>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</si>
  <si>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</si>
  <si>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</si>
  <si>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</si>
  <si>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</si>
  <si>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</si>
  <si>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</si>
  <si>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</si>
  <si>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</si>
  <si>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</si>
  <si>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</si>
  <si>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</si>
  <si>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</si>
  <si>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</si>
  <si>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</si>
  <si>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</si>
  <si>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</si>
  <si>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</si>
  <si>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</si>
  <si>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</si>
  <si>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</si>
  <si>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</si>
  <si>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</si>
  <si>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</si>
  <si>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</si>
  <si>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</si>
  <si>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</si>
  <si>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</si>
  <si>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</si>
  <si>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</si>
  <si>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</si>
  <si>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</si>
  <si>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</si>
  <si>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</si>
  <si>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</si>
  <si>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</si>
  <si>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</si>
  <si>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</si>
  <si>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</si>
  <si>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</si>
  <si>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</si>
  <si>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</si>
  <si>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</si>
  <si>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</si>
  <si>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</si>
  <si>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</si>
  <si>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</si>
  <si>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</si>
  <si>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</si>
  <si>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</si>
  <si>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</si>
  <si>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</si>
  <si>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</si>
  <si>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</si>
  <si>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</si>
  <si>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</si>
  <si>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</si>
  <si>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</si>
  <si>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</si>
  <si>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</si>
  <si>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</si>
  <si>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</si>
  <si>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</si>
  <si>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</si>
  <si>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</si>
  <si>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</si>
  <si>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</si>
  <si>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</si>
  <si>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</si>
  <si>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</si>
  <si>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</si>
  <si>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</si>
  <si>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</si>
  <si>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</si>
  <si>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</si>
  <si>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</si>
  <si>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</si>
  <si>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</si>
  <si>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</si>
  <si>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</si>
  <si>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</si>
  <si>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</si>
  <si>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</si>
  <si>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</si>
  <si>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</si>
  <si>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</si>
  <si>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</si>
  <si>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</si>
  <si>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</si>
  <si>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</si>
  <si>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</si>
  <si>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</si>
  <si>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</si>
  <si>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</si>
  <si>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</si>
  <si>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</si>
  <si>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</si>
  <si>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</si>
  <si>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</si>
  <si>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</si>
  <si>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</si>
  <si>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</si>
  <si>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</si>
  <si>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</si>
  <si>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</si>
  <si>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</si>
  <si>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</si>
  <si>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</si>
  <si>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</si>
  <si>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</si>
  <si>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</si>
  <si>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</si>
  <si>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</si>
  <si>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</si>
  <si>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</si>
  <si>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</si>
  <si>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</si>
  <si>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</si>
  <si>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</si>
  <si>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</si>
  <si>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</si>
  <si>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</si>
  <si>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</si>
  <si>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</si>
  <si>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</si>
  <si>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</si>
  <si>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</si>
  <si>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</si>
  <si>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</si>
  <si>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</si>
  <si>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</si>
  <si>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</si>
  <si>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</si>
  <si>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</si>
  <si>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</si>
  <si>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</si>
  <si>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</si>
  <si>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</si>
  <si>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</si>
  <si>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</si>
  <si>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</si>
  <si>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</si>
  <si>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</si>
  <si>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</si>
  <si>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</si>
  <si>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</si>
  <si>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</si>
  <si>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</si>
  <si>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</si>
  <si>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</si>
  <si>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</si>
  <si>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</si>
  <si>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</si>
  <si>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</si>
  <si>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</si>
  <si>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</si>
  <si>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</si>
  <si>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</si>
  <si>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</si>
  <si>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</si>
  <si>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</si>
  <si>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</si>
  <si>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</si>
  <si>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</si>
  <si>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</si>
  <si>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</si>
  <si>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</si>
  <si>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</si>
  <si>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</si>
  <si>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</si>
  <si>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</si>
  <si>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</si>
  <si>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</si>
  <si>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</si>
  <si>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</si>
  <si>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</si>
  <si>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</si>
  <si>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</si>
  <si>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</si>
  <si>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</si>
  <si>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</si>
  <si>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</si>
  <si>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</si>
  <si>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</si>
  <si>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</si>
  <si>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</si>
  <si>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</si>
  <si>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</si>
  <si>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</si>
  <si>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</si>
  <si>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</si>
  <si>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</si>
  <si>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</si>
  <si>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</si>
  <si>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</si>
  <si>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</si>
  <si>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</si>
  <si>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</si>
  <si>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</si>
  <si>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</si>
  <si>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</si>
  <si>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</si>
  <si>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</si>
  <si>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</si>
  <si>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</si>
  <si>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</si>
  <si>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</si>
  <si>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</si>
  <si>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</si>
  <si>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</si>
  <si>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</si>
  <si>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</si>
  <si>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</si>
  <si>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</si>
  <si>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</si>
  <si>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</si>
  <si>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</si>
  <si>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</si>
  <si>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</si>
  <si>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</si>
  <si>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</si>
  <si>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</si>
  <si>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</si>
  <si>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</si>
  <si>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</si>
  <si>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</si>
  <si>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</si>
  <si>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</si>
  <si>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</si>
  <si>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</si>
  <si>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</si>
  <si>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</si>
  <si>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</si>
  <si>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</si>
  <si>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</si>
  <si>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</si>
  <si>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</si>
  <si>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</si>
  <si>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</si>
  <si>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</si>
  <si>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</si>
  <si>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</si>
  <si>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</si>
  <si>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</si>
  <si>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</si>
  <si>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</si>
  <si>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</si>
  <si>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</si>
  <si>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</si>
  <si>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</si>
  <si>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</si>
  <si>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</si>
  <si>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</si>
  <si>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</si>
  <si>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</si>
  <si>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</si>
  <si>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</si>
  <si>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</si>
  <si>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</si>
  <si>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</si>
  <si>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</si>
  <si>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</si>
  <si>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</si>
  <si>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</si>
  <si>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</si>
  <si>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</si>
  <si>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</si>
  <si>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</si>
  <si>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</si>
  <si>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</si>
  <si>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</si>
  <si>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</si>
  <si>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</si>
  <si>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</si>
  <si>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</si>
  <si>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</si>
  <si>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</si>
  <si>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</si>
  <si>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</si>
  <si>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</si>
  <si>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</si>
  <si>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</si>
  <si>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</si>
  <si>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</si>
  <si>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</si>
  <si>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</si>
  <si>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</si>
  <si>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</si>
  <si>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</si>
  <si>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</si>
  <si>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</si>
  <si>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</si>
  <si>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</si>
  <si>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</si>
  <si>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</si>
  <si>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</si>
  <si>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</si>
  <si>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</si>
  <si>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</si>
  <si>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</si>
  <si>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</si>
  <si>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</si>
  <si>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</si>
  <si>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</si>
  <si>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</si>
  <si>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</si>
  <si>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</si>
  <si>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</si>
  <si>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</si>
  <si>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</si>
  <si>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</si>
  <si>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</si>
  <si>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</si>
  <si>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</si>
  <si>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</si>
  <si>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</si>
  <si>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</si>
  <si>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</si>
  <si>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</si>
  <si>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</si>
  <si>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</si>
  <si>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</si>
  <si>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</si>
  <si>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</si>
  <si>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</si>
  <si>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</si>
  <si>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</si>
  <si>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</si>
  <si>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</si>
  <si>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</si>
  <si>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</si>
  <si>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</si>
  <si>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</si>
  <si>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</si>
  <si>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</si>
  <si>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</si>
  <si>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</si>
  <si>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</si>
  <si>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</si>
  <si>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</si>
  <si>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</si>
  <si>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</si>
  <si>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</si>
  <si>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</si>
  <si>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</si>
  <si>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</si>
  <si>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</si>
  <si>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</si>
  <si>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</si>
  <si>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</si>
  <si>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</si>
  <si>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</si>
  <si>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</si>
  <si>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</si>
  <si>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</si>
  <si>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</si>
  <si>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</si>
  <si>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</si>
  <si>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</si>
  <si>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</si>
  <si>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</si>
  <si>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</si>
  <si>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</si>
  <si>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</si>
  <si>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</si>
  <si>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</si>
  <si>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</si>
  <si>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</si>
  <si>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</si>
  <si>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</si>
  <si>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</si>
  <si>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</si>
  <si>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</si>
  <si>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</si>
  <si>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</si>
  <si>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</si>
  <si>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</si>
  <si>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</si>
  <si>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</si>
  <si>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</si>
  <si>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</si>
  <si>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</si>
  <si>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</si>
  <si>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</si>
  <si>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</si>
  <si>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</si>
  <si>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</si>
  <si>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</si>
  <si>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</si>
  <si>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</si>
  <si>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</si>
  <si>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</si>
  <si>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</si>
  <si>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</si>
  <si>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</si>
  <si>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</si>
  <si>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</si>
  <si>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</si>
  <si>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</si>
  <si>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</si>
  <si>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</si>
  <si>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</si>
  <si>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</si>
  <si>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</si>
  <si>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</si>
  <si>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</si>
  <si>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</si>
  <si>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</si>
  <si>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</si>
  <si>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</si>
  <si>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</si>
  <si>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</si>
  <si>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</si>
  <si>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</si>
  <si>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</si>
  <si>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</si>
  <si>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</si>
  <si>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</si>
  <si>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</si>
  <si>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</si>
  <si>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</si>
  <si>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</si>
  <si>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</si>
  <si>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</si>
  <si>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</si>
  <si>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</si>
  <si>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</si>
  <si>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</si>
  <si>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</si>
  <si>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</si>
  <si>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</si>
  <si>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</si>
  <si>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</si>
  <si>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</si>
  <si>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</si>
  <si>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</si>
  <si>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</si>
  <si>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</si>
  <si>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</si>
  <si>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</si>
  <si>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</si>
  <si>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</si>
  <si>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</si>
  <si>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</si>
  <si>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</si>
  <si>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</si>
  <si>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</si>
  <si>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</si>
  <si>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</si>
  <si>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</si>
  <si>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</si>
  <si>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</si>
  <si>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</si>
  <si>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</si>
  <si>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</si>
  <si>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</si>
  <si>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</si>
  <si>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</si>
  <si>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</si>
  <si>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</si>
  <si>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</si>
  <si>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</si>
  <si>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</si>
  <si>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</si>
  <si>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</si>
  <si>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</si>
  <si>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</si>
  <si>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</si>
  <si>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</si>
  <si>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</si>
  <si>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</si>
  <si>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</si>
  <si>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</si>
  <si>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</si>
  <si>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</si>
  <si>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</si>
  <si>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</si>
  <si>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</si>
  <si>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</si>
  <si>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</si>
  <si>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</si>
  <si>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</si>
  <si>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</si>
  <si>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</si>
  <si>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</si>
  <si>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</si>
  <si>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</si>
  <si>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</si>
  <si>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</si>
  <si>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</si>
  <si>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</si>
  <si>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</si>
  <si>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</si>
  <si>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</si>
  <si>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</si>
  <si>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</si>
  <si>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</si>
  <si>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</si>
  <si>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</si>
  <si>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</si>
  <si>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</si>
  <si>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</si>
  <si>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</si>
  <si>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</si>
  <si>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</si>
  <si>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</si>
  <si>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</si>
  <si>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</si>
  <si>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</si>
  <si>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</si>
  <si>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</si>
  <si>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</si>
  <si>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</si>
  <si>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</si>
  <si>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</si>
  <si>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</si>
  <si>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</si>
  <si>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</si>
  <si>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</si>
  <si>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</si>
  <si>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</si>
  <si>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</si>
  <si>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</si>
  <si>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</si>
  <si>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</si>
  <si>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</si>
  <si>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</si>
  <si>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</si>
  <si>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</si>
  <si>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</si>
  <si>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</si>
  <si>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</si>
  <si>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</si>
  <si>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</si>
  <si>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</si>
  <si>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</si>
  <si>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</si>
  <si>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</si>
  <si>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</si>
  <si>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</si>
  <si>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</si>
  <si>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</si>
  <si>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</si>
  <si>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</si>
  <si>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</si>
  <si>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</si>
  <si>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</si>
  <si>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</si>
  <si>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</si>
  <si>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</si>
  <si>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</si>
  <si>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</si>
  <si>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</si>
  <si>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</si>
  <si>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</si>
  <si>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</si>
  <si>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</si>
  <si>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</si>
  <si>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</si>
  <si>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</si>
  <si>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</si>
  <si>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</si>
  <si>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</si>
  <si>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</si>
  <si>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</si>
  <si>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</si>
  <si>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</si>
  <si>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</si>
  <si>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</si>
  <si>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</si>
  <si>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</si>
  <si>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</si>
  <si>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</si>
  <si>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</si>
  <si>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</si>
  <si>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</si>
  <si>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</si>
  <si>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</si>
  <si>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</si>
  <si>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</si>
  <si>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</si>
  <si>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</si>
  <si>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</si>
  <si>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</si>
  <si>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</si>
  <si>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</si>
  <si>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</si>
  <si>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</si>
  <si>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</si>
  <si>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</si>
  <si>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</si>
  <si>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</si>
  <si>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</si>
  <si>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</si>
  <si>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</si>
  <si>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</si>
  <si>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</si>
  <si>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</si>
  <si>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</si>
  <si>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</si>
  <si>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</si>
  <si>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</si>
  <si>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</si>
  <si>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</si>
  <si>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</si>
  <si>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</si>
  <si>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</si>
  <si>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</si>
  <si>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</si>
  <si>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</si>
  <si>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</si>
  <si>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</si>
  <si>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</si>
  <si>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</si>
  <si>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</si>
  <si>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</si>
  <si>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</si>
  <si>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</si>
  <si>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</si>
  <si>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</si>
  <si>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</si>
  <si>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</si>
  <si>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</si>
  <si>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</si>
  <si>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</si>
  <si>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</si>
  <si>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</si>
  <si>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</si>
  <si>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</si>
  <si>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</si>
  <si>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</si>
  <si>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</si>
  <si>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</si>
  <si>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</si>
  <si>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</si>
  <si>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</si>
  <si>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</si>
  <si>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</si>
  <si>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</si>
  <si>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</si>
  <si>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</si>
  <si>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</si>
  <si>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</si>
  <si>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</si>
  <si>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</si>
  <si>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</si>
  <si>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</si>
  <si>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</si>
  <si>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</si>
  <si>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</si>
  <si>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</si>
  <si>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</si>
  <si>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</si>
  <si>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</si>
  <si>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</si>
  <si>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</si>
  <si>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</si>
  <si>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</si>
  <si>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</si>
  <si>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</si>
  <si>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</si>
  <si>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</si>
  <si>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</si>
  <si>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</si>
  <si>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</si>
  <si>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</si>
  <si>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</si>
  <si>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</si>
  <si>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</si>
  <si>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</si>
  <si>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</si>
  <si>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</si>
  <si>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</si>
  <si>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</si>
  <si>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</si>
  <si>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</si>
  <si>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</si>
  <si>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</si>
  <si>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</si>
  <si>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</si>
  <si>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</si>
  <si>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</si>
  <si>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</si>
  <si>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</si>
  <si>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</si>
  <si>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</si>
  <si>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</si>
  <si>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</si>
  <si>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</si>
  <si>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</si>
  <si>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</si>
  <si>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</si>
  <si>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</si>
  <si>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</si>
  <si>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</si>
  <si>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</si>
  <si>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</si>
  <si>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</si>
  <si>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</si>
  <si>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</si>
  <si>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</si>
  <si>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</si>
  <si>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</si>
  <si>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</si>
  <si>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</si>
  <si>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</si>
  <si>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</si>
  <si>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</si>
  <si>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</si>
  <si>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</si>
  <si>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</si>
  <si>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</si>
  <si>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</si>
  <si>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</si>
  <si>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</si>
  <si>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</si>
  <si>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</si>
  <si>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</si>
  <si>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</si>
  <si>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</si>
  <si>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</si>
  <si>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</si>
  <si>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</si>
  <si>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</si>
  <si>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</si>
  <si>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</si>
  <si>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</si>
  <si>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</si>
  <si>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</si>
  <si>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</si>
  <si>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</si>
  <si>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</si>
  <si>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</si>
  <si>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</si>
  <si>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</si>
  <si>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</si>
  <si>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</si>
  <si>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</si>
  <si>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</si>
  <si>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</si>
  <si>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</si>
  <si>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</si>
  <si>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</si>
  <si>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</si>
  <si>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</si>
  <si>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</si>
  <si>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</si>
  <si>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</si>
  <si>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</si>
  <si>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</si>
  <si>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</si>
  <si>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</si>
  <si>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</si>
  <si>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</si>
  <si>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</si>
  <si>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</si>
  <si>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</si>
  <si>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</si>
  <si>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</si>
  <si>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</si>
  <si>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</si>
  <si>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</si>
  <si>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</si>
  <si>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</si>
  <si>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</si>
  <si>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</si>
  <si>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</si>
  <si>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</si>
  <si>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</si>
  <si>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</si>
  <si>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</si>
  <si>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</si>
  <si>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</si>
  <si>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</si>
  <si>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</si>
  <si>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</si>
  <si>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</si>
  <si>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</si>
  <si>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</si>
  <si>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</si>
  <si>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</si>
  <si>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</si>
  <si>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</si>
  <si>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</si>
  <si>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</si>
  <si>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</si>
  <si>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</si>
  <si>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</si>
  <si>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</si>
  <si>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</si>
  <si>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</si>
  <si>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</si>
  <si>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</si>
  <si>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</si>
  <si>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</si>
  <si>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</si>
  <si>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</si>
  <si>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</si>
  <si>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</si>
  <si>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</si>
  <si>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</si>
  <si>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</si>
  <si>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</si>
  <si>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</si>
  <si>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</si>
  <si>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</si>
  <si>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</si>
  <si>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</si>
  <si>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</si>
  <si>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</si>
  <si>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</si>
  <si>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</si>
  <si>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</si>
  <si>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</si>
  <si>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</si>
  <si>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</si>
  <si>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</si>
  <si>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</si>
  <si>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</si>
  <si>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</si>
  <si>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</si>
  <si>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</si>
  <si>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</si>
  <si>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</si>
  <si>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</si>
  <si>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</si>
  <si>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</si>
  <si>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</si>
  <si>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</si>
  <si>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</si>
  <si>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</si>
  <si>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</si>
  <si>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</si>
  <si>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</si>
  <si>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</si>
  <si>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</si>
  <si>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</si>
  <si>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</si>
  <si>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</si>
  <si>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</si>
  <si>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</si>
  <si>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</si>
  <si>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</si>
  <si>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</si>
  <si>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</si>
  <si>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</si>
  <si>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</si>
  <si>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</si>
  <si>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</si>
  <si>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</si>
  <si>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</si>
  <si>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</si>
  <si>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</si>
  <si>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</si>
  <si>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</si>
  <si>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</si>
  <si>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</si>
  <si>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</si>
  <si>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</si>
  <si>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</si>
  <si>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</si>
  <si>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</si>
  <si>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</si>
  <si>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</si>
  <si>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</si>
  <si>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</si>
  <si>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</si>
  <si>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</si>
  <si>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</si>
  <si>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</si>
  <si>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</si>
  <si>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</si>
  <si>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</si>
  <si>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</si>
  <si>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</si>
  <si>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</si>
  <si>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</si>
  <si>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</si>
  <si>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</si>
  <si>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</si>
  <si>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</si>
  <si>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</si>
  <si>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</si>
  <si>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</si>
  <si>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</si>
  <si>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</si>
  <si>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</si>
  <si>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</si>
  <si>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</si>
  <si>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</si>
  <si>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</si>
  <si>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</si>
  <si>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</si>
  <si>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</si>
  <si>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</si>
  <si>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</si>
  <si>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</si>
  <si>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</si>
  <si>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</si>
  <si>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</si>
  <si>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</si>
  <si>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</si>
  <si>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</si>
  <si>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</si>
  <si>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</si>
  <si>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</si>
  <si>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</si>
  <si>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</si>
  <si>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</si>
  <si>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</si>
  <si>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</si>
  <si>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</si>
  <si>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</si>
  <si>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</si>
  <si>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</si>
  <si>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</si>
  <si>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</si>
  <si>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</si>
  <si>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</si>
  <si>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</si>
  <si>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</si>
  <si>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</si>
  <si>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</si>
  <si>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</si>
  <si>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</si>
  <si>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</si>
  <si>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</si>
  <si>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</si>
  <si>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</si>
  <si>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</si>
  <si>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</si>
  <si>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</si>
  <si>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</si>
  <si>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</si>
  <si>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</si>
  <si>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</si>
  <si>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</si>
  <si>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</si>
  <si>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</si>
  <si>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</si>
  <si>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</si>
  <si>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</si>
  <si>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</si>
  <si>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</si>
  <si>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</si>
  <si>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</si>
  <si>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</si>
  <si>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</si>
  <si>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</si>
  <si>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</si>
  <si>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</si>
  <si>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</si>
  <si>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</si>
  <si>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</si>
  <si>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</si>
  <si>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</si>
  <si>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</si>
  <si>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</si>
  <si>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</si>
  <si>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</si>
  <si>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</si>
  <si>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</si>
  <si>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</si>
  <si>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</si>
  <si>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</si>
  <si>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</si>
  <si>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</si>
  <si>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</si>
  <si>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</si>
  <si>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</si>
  <si>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</si>
  <si>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</si>
  <si>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</si>
  <si>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</si>
  <si>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</si>
  <si>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</si>
  <si>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</si>
  <si>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</si>
  <si>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</si>
  <si>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</si>
  <si>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</si>
  <si>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</si>
  <si>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</si>
  <si>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</si>
  <si>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</si>
  <si>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</si>
  <si>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</si>
  <si>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</si>
  <si>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</si>
  <si>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</si>
  <si>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</si>
  <si>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</si>
  <si>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</si>
  <si>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</si>
  <si>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</si>
  <si>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</si>
  <si>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</si>
  <si>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</si>
  <si>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</si>
  <si>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</si>
  <si>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</si>
  <si>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</si>
  <si>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</si>
  <si>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</si>
  <si>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</si>
  <si>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</si>
  <si>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</si>
  <si>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</si>
  <si>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</si>
  <si>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</si>
  <si>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</si>
  <si>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</si>
  <si>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</si>
  <si>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</si>
  <si>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</si>
  <si>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</si>
  <si>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</si>
  <si>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</si>
  <si>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</si>
  <si>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</si>
  <si>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</si>
  <si>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</si>
  <si>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</si>
  <si>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</si>
  <si>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</si>
  <si>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</si>
  <si>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</si>
  <si>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</si>
  <si>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</si>
  <si>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</si>
  <si>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</si>
  <si>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</si>
  <si>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</si>
  <si>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</si>
  <si>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</si>
  <si>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</si>
  <si>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</si>
  <si>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</si>
  <si>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</si>
  <si>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</si>
  <si>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</si>
  <si>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</si>
  <si>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</si>
  <si>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</si>
  <si>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</si>
  <si>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</si>
  <si>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</si>
  <si>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</si>
  <si>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</si>
  <si>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</si>
  <si>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</si>
  <si>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</si>
  <si>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</si>
  <si>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</si>
  <si>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</si>
  <si>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</si>
  <si>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</si>
  <si>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</si>
  <si>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</si>
  <si>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</si>
  <si>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</si>
  <si>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</si>
  <si>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</si>
  <si>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</si>
  <si>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</si>
  <si>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</si>
  <si>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</si>
  <si>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</si>
  <si>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</si>
  <si>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</si>
  <si>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</si>
  <si>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</si>
  <si>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</si>
  <si>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</si>
  <si>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</si>
  <si>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</si>
  <si>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</si>
  <si>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</si>
  <si>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</si>
  <si>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</si>
  <si>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</si>
  <si>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</si>
  <si>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</si>
  <si>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</si>
  <si>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</si>
  <si>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</si>
  <si>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</si>
  <si>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</si>
  <si>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</si>
  <si>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</si>
  <si>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</si>
  <si>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</si>
  <si>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</si>
  <si>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</si>
  <si>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</si>
  <si>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</si>
  <si>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</si>
  <si>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</si>
  <si>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</si>
  <si>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</si>
  <si>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</si>
  <si>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</si>
  <si>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</si>
  <si>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</si>
  <si>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</si>
  <si>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</si>
  <si>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</si>
  <si>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</si>
  <si>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</si>
  <si>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</si>
  <si>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</si>
  <si>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</si>
  <si>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</si>
  <si>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</si>
  <si>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</si>
  <si>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</si>
  <si>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</si>
  <si>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</si>
  <si>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</si>
  <si>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</si>
  <si>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</si>
  <si>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</si>
  <si>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</si>
  <si>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</si>
  <si>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</si>
  <si>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</si>
  <si>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</si>
  <si>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</si>
  <si>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</si>
  <si>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</si>
  <si>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</si>
  <si>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</si>
  <si>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</si>
  <si>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</si>
  <si>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</si>
  <si>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</si>
  <si>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</si>
  <si>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</si>
  <si>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</si>
  <si>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</si>
  <si>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</si>
  <si>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</si>
  <si>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</si>
  <si>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</si>
  <si>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</si>
  <si>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</si>
  <si>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</si>
  <si>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</si>
  <si>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</si>
  <si>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</si>
  <si>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</si>
  <si>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</si>
  <si>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</si>
  <si>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</si>
  <si>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</si>
  <si>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</si>
  <si>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</si>
  <si>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</si>
  <si>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</si>
  <si>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</si>
  <si>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</si>
  <si>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</si>
  <si>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</si>
  <si>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</si>
  <si>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</si>
  <si>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</si>
  <si>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</si>
  <si>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</si>
  <si>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</si>
  <si>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</si>
  <si>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</si>
  <si>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</si>
  <si>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</si>
  <si>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</si>
  <si>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</si>
  <si>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</si>
  <si>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</si>
  <si>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</si>
  <si>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</si>
  <si>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</si>
  <si>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</si>
  <si>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</si>
  <si>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</si>
  <si>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</si>
  <si>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</si>
  <si>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</si>
  <si>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</si>
  <si>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</si>
  <si>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</si>
  <si>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</si>
  <si>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</si>
  <si>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</si>
  <si>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</si>
  <si>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</si>
  <si>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</si>
  <si>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</si>
  <si>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</si>
  <si>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</si>
  <si>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</si>
  <si>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</si>
  <si>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</si>
  <si>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</si>
  <si>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</si>
  <si>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</si>
  <si>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</si>
  <si>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</si>
  <si>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</si>
  <si>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</si>
  <si>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</si>
  <si>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</si>
  <si>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</si>
  <si>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</si>
  <si>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</si>
  <si>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</si>
  <si>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</si>
  <si>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</si>
  <si>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</si>
  <si>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</si>
  <si>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</si>
  <si>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</si>
  <si>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</si>
  <si>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</si>
  <si>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</si>
  <si>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</si>
  <si>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</si>
  <si>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</si>
  <si>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</si>
  <si>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</si>
  <si>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</si>
  <si>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</si>
  <si>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</si>
  <si>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</si>
  <si>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</si>
  <si>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</si>
  <si>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</si>
  <si>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</si>
  <si>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</si>
  <si>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</si>
  <si>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</si>
  <si>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</si>
  <si>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</si>
  <si>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</si>
  <si>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</si>
  <si>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</si>
  <si>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</si>
  <si>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</si>
  <si>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</si>
  <si>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</si>
  <si>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</si>
  <si>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</si>
  <si>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</si>
  <si>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</si>
  <si>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</si>
  <si>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</si>
  <si>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</si>
  <si>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</si>
  <si>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</si>
  <si>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</si>
  <si>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</si>
  <si>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</si>
  <si>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</si>
  <si>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</si>
  <si>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</si>
  <si>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</si>
  <si>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</si>
  <si>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</si>
  <si>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</si>
  <si>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</si>
  <si>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</si>
  <si>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</si>
  <si>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</si>
  <si>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</si>
  <si>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</si>
  <si>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</si>
  <si>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</si>
  <si>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</si>
  <si>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</si>
  <si>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</si>
  <si>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</si>
  <si>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</si>
  <si>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</si>
  <si>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</si>
  <si>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</si>
  <si>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</si>
  <si>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</si>
  <si>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</si>
  <si>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</si>
  <si>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</si>
  <si>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</si>
  <si>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</si>
  <si>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</si>
  <si>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</si>
  <si>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</si>
  <si>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</si>
  <si>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</si>
  <si>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</si>
  <si>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</si>
  <si>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</si>
  <si>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</si>
  <si>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</si>
  <si>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</si>
  <si>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</si>
  <si>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</si>
  <si>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</si>
  <si>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</si>
  <si>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</si>
  <si>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</si>
  <si>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</si>
  <si>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</si>
  <si>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</si>
  <si>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</si>
  <si>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</si>
  <si>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</si>
  <si>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</si>
  <si>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</si>
  <si>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</si>
  <si>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</si>
  <si>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</si>
  <si>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</si>
  <si>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</si>
  <si>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</si>
  <si>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</si>
  <si>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</si>
  <si>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</si>
  <si>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</si>
  <si>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</si>
  <si>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</si>
  <si>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</si>
  <si>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</si>
  <si>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</si>
  <si>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</si>
  <si>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</si>
  <si>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</si>
  <si>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</si>
  <si>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</si>
  <si>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</si>
  <si>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</si>
  <si>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</si>
  <si>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</si>
  <si>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</si>
  <si>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</si>
  <si>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</si>
  <si>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</si>
  <si>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</si>
  <si>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</si>
  <si>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</si>
  <si>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</si>
  <si>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</si>
  <si>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</si>
  <si>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</si>
  <si>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</si>
  <si>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</si>
  <si>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</si>
  <si>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</si>
  <si>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</si>
  <si>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</si>
  <si>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</si>
  <si>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</si>
  <si>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</si>
  <si>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</si>
  <si>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</si>
  <si>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</si>
  <si>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</si>
  <si>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</si>
  <si>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</si>
  <si>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</si>
  <si>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</si>
  <si>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</si>
  <si>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</si>
  <si>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</si>
  <si>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</si>
  <si>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</si>
  <si>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</si>
  <si>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</si>
  <si>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</si>
  <si>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</si>
  <si>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</si>
  <si>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</si>
  <si>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</si>
  <si>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</si>
  <si>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</si>
  <si>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</si>
  <si>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</si>
  <si>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</si>
  <si>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</si>
  <si>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</si>
  <si>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</si>
  <si>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</si>
  <si>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</si>
  <si>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</si>
  <si>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</si>
  <si>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</si>
  <si>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</si>
  <si>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</si>
  <si>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</si>
  <si>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</si>
  <si>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</si>
  <si>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</si>
  <si>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</si>
  <si>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</si>
  <si>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</si>
  <si>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</si>
  <si>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</si>
  <si>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</si>
  <si>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</si>
  <si>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</si>
  <si>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</si>
  <si>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</si>
  <si>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</si>
  <si>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</si>
  <si>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</si>
  <si>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</si>
  <si>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</si>
  <si>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</si>
  <si>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</si>
  <si>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</si>
  <si>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</si>
  <si>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</si>
  <si>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</si>
  <si>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</si>
  <si>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</si>
  <si>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</si>
  <si>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</si>
  <si>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</si>
  <si>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</si>
  <si>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</si>
  <si>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</si>
  <si>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</si>
  <si>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</si>
  <si>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</si>
  <si>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</si>
  <si>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</si>
  <si>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</si>
  <si>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</si>
  <si>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</si>
  <si>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</si>
  <si>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</si>
  <si>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</si>
  <si>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</si>
  <si>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</si>
  <si>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</si>
  <si>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</si>
  <si>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</si>
  <si>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</si>
  <si>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</si>
  <si>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</si>
  <si>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</si>
  <si>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</si>
  <si>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</si>
  <si>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</si>
  <si>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</si>
  <si>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</si>
  <si>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</si>
  <si>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</si>
  <si>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</si>
  <si>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</si>
  <si>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</si>
  <si>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</si>
  <si>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</si>
  <si>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</si>
  <si>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</si>
  <si>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</si>
  <si>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</si>
  <si>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</si>
  <si>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</si>
  <si>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</si>
  <si>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</si>
  <si>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</si>
  <si>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</si>
  <si>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</si>
  <si>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</si>
  <si>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</si>
  <si>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</si>
  <si>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</si>
  <si>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</si>
  <si>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</si>
  <si>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</si>
  <si>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</si>
  <si>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</si>
  <si>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</si>
  <si>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</si>
  <si>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</si>
  <si>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</si>
  <si>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</si>
  <si>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</si>
  <si>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</si>
  <si>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</si>
  <si>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</si>
  <si>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</si>
  <si>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</si>
  <si>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</si>
  <si>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</si>
  <si>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</si>
  <si>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</si>
  <si>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</si>
  <si>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</si>
  <si>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</si>
  <si>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</si>
  <si>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</si>
  <si>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</si>
  <si>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</si>
  <si>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</si>
  <si>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</si>
  <si>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</si>
  <si>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</si>
  <si>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</si>
  <si>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</si>
  <si>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</si>
  <si>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</si>
  <si>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</si>
  <si>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</si>
  <si>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</si>
  <si>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</si>
  <si>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</si>
  <si>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</si>
  <si>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</si>
  <si>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</si>
  <si>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</si>
  <si>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</si>
  <si>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</si>
  <si>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</si>
  <si>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</si>
  <si>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</si>
  <si>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</si>
  <si>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</si>
  <si>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</si>
  <si>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</si>
  <si>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</si>
  <si>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</si>
  <si>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</si>
  <si>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</si>
  <si>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</si>
  <si>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</si>
  <si>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</si>
  <si>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</si>
  <si>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</si>
  <si>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</si>
  <si>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</si>
  <si>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</si>
  <si>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</si>
  <si>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</si>
  <si>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</si>
  <si>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</si>
  <si>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</si>
  <si>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</si>
  <si>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</si>
  <si>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</si>
  <si>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</si>
  <si>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</si>
  <si>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</si>
  <si>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</si>
  <si>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</si>
  <si>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</si>
  <si>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</si>
  <si>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</si>
  <si>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</si>
  <si>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</si>
  <si>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</si>
  <si>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</si>
  <si>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</si>
  <si>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</si>
  <si>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</si>
  <si>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</si>
  <si>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</si>
  <si>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</si>
  <si>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</si>
  <si>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</si>
  <si>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</si>
  <si>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</si>
  <si>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</si>
  <si>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</si>
  <si>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</si>
  <si>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</si>
  <si>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</si>
  <si>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</si>
  <si>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</si>
  <si>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</si>
  <si>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</si>
  <si>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</si>
  <si>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</si>
  <si>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</si>
  <si>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</si>
  <si>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</si>
  <si>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</si>
  <si>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</si>
  <si>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</si>
  <si>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</si>
  <si>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</si>
  <si>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</si>
  <si>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</si>
  <si>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</si>
  <si>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</si>
  <si>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</si>
  <si>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</si>
  <si>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</si>
  <si>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</si>
  <si>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</si>
  <si>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</si>
  <si>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</si>
  <si>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</si>
  <si>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</si>
  <si>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</si>
  <si>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</si>
  <si>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</si>
  <si>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</si>
  <si>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</si>
  <si>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</si>
  <si>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</si>
  <si>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</si>
  <si>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</si>
  <si>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</si>
  <si>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</si>
  <si>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</si>
  <si>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</si>
  <si>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</si>
  <si>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</si>
  <si>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</si>
  <si>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</si>
  <si>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</si>
  <si>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</si>
  <si>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</si>
  <si>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</si>
  <si>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</si>
  <si>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</si>
  <si>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</si>
  <si>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</si>
  <si>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</si>
  <si>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</si>
  <si>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</si>
  <si>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</si>
  <si>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</si>
  <si>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</si>
  <si>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</si>
  <si>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</si>
  <si>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</si>
  <si>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</si>
  <si>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</si>
  <si>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</si>
  <si>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</si>
  <si>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</si>
  <si>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</si>
  <si>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</si>
  <si>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</si>
  <si>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</si>
  <si>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</si>
  <si>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</si>
  <si>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</si>
  <si>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</si>
  <si>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</si>
  <si>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</si>
  <si>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</si>
  <si>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</si>
  <si>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</si>
  <si>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</si>
  <si>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</si>
  <si>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</si>
  <si>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</si>
  <si>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</si>
  <si>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</si>
  <si>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</si>
  <si>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</si>
  <si>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</si>
  <si>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</si>
  <si>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</si>
  <si>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</si>
  <si>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</si>
  <si>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</si>
  <si>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</si>
  <si>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</si>
  <si>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</si>
  <si>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</si>
  <si>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</si>
  <si>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</si>
  <si>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</si>
  <si>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</si>
  <si>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</si>
  <si>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</si>
  <si>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</si>
  <si>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</si>
  <si>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</si>
  <si>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</si>
  <si>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</si>
  <si>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</si>
  <si>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</si>
  <si>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</si>
  <si>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</si>
  <si>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</si>
  <si>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</si>
  <si>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</si>
  <si>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</si>
  <si>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</si>
  <si>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</si>
  <si>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</si>
  <si>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</si>
  <si>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</si>
  <si>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</si>
  <si>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</si>
  <si>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</si>
  <si>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</si>
  <si>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</si>
  <si>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</si>
  <si>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</si>
  <si>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</si>
  <si>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</si>
  <si>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</si>
  <si>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</si>
  <si>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</si>
  <si>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</si>
  <si>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</si>
  <si>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</si>
  <si>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</si>
  <si>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</si>
  <si>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</si>
  <si>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</si>
  <si>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</si>
  <si>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</si>
  <si>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</si>
  <si>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</si>
  <si>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</si>
  <si>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</si>
  <si>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</si>
  <si>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</si>
  <si>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</si>
  <si>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</si>
  <si>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</si>
  <si>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</si>
  <si>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</si>
  <si>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</si>
  <si>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</si>
  <si>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</si>
  <si>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</si>
  <si>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</si>
  <si>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</si>
  <si>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</si>
  <si>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</si>
  <si>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</si>
  <si>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</si>
  <si>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</si>
  <si>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</si>
  <si>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</si>
  <si>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</si>
  <si>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</si>
  <si>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</si>
  <si>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</si>
  <si>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</si>
  <si>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</si>
  <si>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</si>
  <si>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</si>
  <si>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</si>
  <si>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</si>
  <si>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</si>
  <si>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</si>
  <si>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</si>
  <si>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</si>
  <si>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</si>
  <si>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</si>
  <si>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</si>
  <si>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</si>
  <si>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</si>
  <si>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</si>
  <si>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</si>
  <si>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</si>
  <si>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</si>
  <si>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</si>
  <si>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</si>
  <si>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</si>
  <si>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</si>
  <si>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</si>
  <si>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</si>
  <si>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</si>
  <si>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</si>
  <si>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</si>
  <si>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</si>
  <si>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</si>
  <si>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</si>
  <si>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</si>
  <si>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</si>
  <si>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</si>
  <si>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</si>
  <si>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</si>
  <si>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</si>
  <si>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</si>
  <si>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</si>
  <si>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</si>
  <si>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</si>
  <si>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</si>
  <si>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</si>
  <si>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</si>
  <si>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</si>
  <si>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</si>
  <si>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</si>
  <si>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</si>
  <si>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</si>
  <si>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</si>
  <si>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</si>
  <si>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</si>
  <si>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</si>
  <si>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</si>
  <si>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</si>
  <si>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</si>
  <si>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</si>
  <si>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</si>
  <si>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</si>
  <si>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</si>
  <si>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</si>
  <si>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</si>
  <si>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</si>
  <si>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</si>
  <si>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</si>
  <si>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</si>
  <si>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</si>
  <si>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</si>
  <si>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</si>
  <si>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</si>
  <si>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</si>
  <si>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</si>
  <si>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</si>
  <si>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</si>
  <si>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</si>
  <si>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</si>
  <si>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</si>
  <si>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</si>
  <si>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</si>
  <si>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</si>
  <si>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</si>
  <si>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</si>
  <si>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</si>
  <si>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</si>
  <si>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</si>
  <si>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</si>
  <si>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</si>
  <si>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</si>
  <si>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</si>
  <si>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</si>
  <si>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</si>
  <si>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</si>
  <si>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</si>
  <si>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</si>
  <si>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</si>
  <si>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</si>
  <si>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</si>
  <si>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</si>
  <si>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</si>
  <si>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</si>
  <si>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</si>
  <si>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</si>
  <si>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</si>
  <si>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</si>
  <si>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</si>
  <si>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</si>
  <si>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</si>
  <si>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</si>
  <si>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</si>
  <si>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</si>
  <si>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</si>
  <si>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</si>
  <si>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</si>
  <si>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</si>
  <si>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</si>
  <si>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</si>
  <si>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</si>
  <si>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</si>
  <si>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</si>
  <si>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</si>
  <si>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</si>
  <si>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</si>
  <si>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</si>
  <si>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</si>
  <si>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</si>
  <si>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</si>
  <si>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</si>
  <si>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</si>
  <si>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</si>
  <si>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</si>
  <si>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</si>
  <si>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</si>
  <si>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</si>
  <si>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</si>
  <si>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</si>
  <si>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</si>
  <si>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</si>
  <si>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</si>
  <si>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</si>
  <si>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</si>
  <si>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</si>
  <si>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</si>
  <si>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</si>
  <si>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</si>
  <si>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</si>
  <si>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</si>
  <si>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</si>
  <si>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</si>
  <si>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</si>
  <si>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</si>
  <si>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</si>
  <si>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</si>
  <si>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</si>
  <si>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</si>
  <si>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</si>
  <si>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</si>
  <si>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</si>
  <si>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</si>
  <si>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</si>
  <si>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</si>
  <si>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</si>
  <si>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</si>
  <si>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</si>
  <si>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</si>
  <si>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</si>
  <si>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</si>
  <si>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</si>
  <si>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</si>
  <si>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</si>
  <si>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</si>
  <si>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</si>
  <si>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</si>
  <si>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</si>
  <si>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</si>
  <si>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</si>
  <si>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</si>
  <si>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</si>
  <si>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</si>
  <si>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</si>
  <si>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</si>
  <si>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</si>
  <si>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</si>
  <si>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</si>
  <si>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</si>
  <si>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</si>
  <si>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</si>
  <si>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</si>
  <si>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</si>
  <si>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</si>
  <si>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</si>
  <si>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</si>
  <si>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</si>
  <si>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</si>
  <si>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</si>
  <si>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</si>
  <si>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</si>
  <si>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</si>
  <si>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</si>
  <si>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</si>
  <si>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</si>
  <si>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</si>
  <si>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</si>
  <si>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</si>
  <si>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</si>
  <si>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</si>
  <si>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</si>
  <si>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</si>
  <si>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</si>
  <si>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</si>
  <si>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</si>
  <si>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</si>
  <si>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</si>
  <si>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</si>
  <si>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</si>
  <si>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</si>
  <si>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</si>
  <si>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</si>
  <si>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</si>
  <si>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</si>
  <si>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</si>
  <si>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</si>
  <si>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</si>
  <si>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</si>
  <si>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</si>
  <si>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</si>
  <si>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</si>
  <si>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</si>
  <si>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</si>
  <si>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</si>
  <si>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</si>
  <si>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</si>
  <si>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</si>
  <si>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</si>
  <si>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</si>
  <si>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</si>
  <si>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</si>
  <si>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</si>
  <si>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</si>
  <si>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</si>
  <si>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</si>
  <si>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</si>
  <si>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</si>
  <si>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</si>
  <si>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</si>
  <si>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</si>
  <si>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</si>
  <si>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</si>
  <si>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</si>
  <si>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</si>
  <si>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</si>
  <si>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</si>
  <si>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</si>
  <si>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</si>
  <si>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</si>
  <si>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</si>
  <si>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</si>
  <si>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</si>
  <si>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</si>
  <si>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</si>
  <si>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</si>
  <si>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</si>
  <si>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</si>
  <si>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</si>
  <si>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</si>
  <si>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</si>
  <si>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</si>
  <si>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</si>
  <si>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</si>
  <si>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</si>
  <si>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</si>
  <si>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</si>
  <si>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</si>
  <si>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</si>
  <si>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</si>
  <si>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</si>
  <si>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</si>
  <si>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</si>
  <si>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</si>
  <si>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</si>
  <si>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</si>
  <si>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</si>
  <si>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</si>
  <si>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</si>
  <si>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</si>
  <si>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</si>
  <si>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</si>
  <si>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</si>
  <si>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</si>
  <si>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</si>
  <si>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</si>
  <si>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</si>
  <si>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</si>
  <si>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</si>
  <si>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</si>
  <si>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</si>
  <si>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</si>
  <si>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</si>
  <si>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</si>
  <si>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</si>
  <si>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</si>
  <si>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</si>
  <si>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</si>
  <si>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</si>
  <si>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</si>
  <si>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</si>
  <si>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</si>
  <si>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</si>
  <si>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</si>
  <si>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</si>
  <si>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</si>
  <si>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</si>
  <si>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</si>
  <si>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</si>
  <si>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</si>
  <si>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</si>
  <si>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</si>
  <si>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</si>
  <si>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</si>
  <si>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</si>
  <si>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</si>
  <si>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</si>
  <si>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</si>
  <si>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</si>
  <si>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</si>
  <si>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</si>
  <si>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</si>
  <si>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</si>
  <si>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</si>
  <si>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</si>
  <si>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</si>
  <si>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</si>
  <si>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</si>
  <si>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</si>
  <si>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</si>
  <si>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</si>
  <si>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</si>
  <si>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</si>
  <si>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</si>
  <si>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</si>
  <si>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</si>
  <si>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</si>
  <si>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</si>
  <si>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</si>
  <si>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</si>
  <si>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</si>
  <si>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</si>
  <si>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</si>
  <si>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</si>
  <si>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</si>
  <si>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</si>
  <si>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</si>
  <si>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</si>
  <si>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</si>
  <si>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</si>
  <si>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</si>
  <si>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</si>
  <si>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</si>
  <si>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</si>
  <si>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</si>
  <si>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</si>
  <si>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</si>
  <si>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</si>
  <si>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</si>
  <si>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</si>
  <si>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</si>
  <si>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</si>
  <si>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</si>
  <si>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</si>
  <si>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</si>
  <si>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</si>
  <si>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</si>
  <si>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</si>
  <si>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</si>
  <si>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</si>
  <si>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</si>
  <si>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</si>
  <si>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</si>
  <si>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</si>
  <si>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</si>
  <si>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</si>
  <si>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</si>
  <si>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</si>
  <si>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</si>
  <si>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</si>
  <si>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</si>
  <si>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</si>
  <si>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</si>
  <si>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</si>
  <si>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</si>
  <si>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</si>
  <si>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</si>
  <si>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</si>
  <si>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</si>
  <si>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</si>
  <si>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</si>
  <si>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</si>
  <si>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</si>
  <si>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</si>
  <si>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</si>
  <si>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</si>
  <si>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</si>
  <si>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</si>
  <si>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</si>
  <si>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</si>
  <si>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</si>
  <si>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</si>
  <si>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</si>
  <si>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</si>
  <si>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</si>
  <si>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</si>
  <si>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</si>
  <si>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</si>
  <si>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</si>
  <si>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</si>
  <si>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</si>
  <si>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</si>
  <si>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</si>
  <si>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</si>
  <si>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</si>
  <si>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</si>
  <si>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</si>
  <si>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</si>
  <si>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</si>
  <si>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</si>
  <si>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</si>
  <si>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</si>
  <si>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</si>
  <si>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</si>
  <si>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</si>
  <si>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</si>
  <si>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</si>
  <si>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</si>
  <si>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</si>
  <si>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</si>
  <si>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</si>
  <si>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</si>
  <si>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</si>
  <si>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</si>
  <si>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</si>
  <si>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</si>
  <si>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</si>
  <si>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</si>
  <si>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</si>
  <si>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</si>
  <si>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</si>
  <si>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</si>
  <si>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</si>
  <si>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</si>
  <si>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</si>
  <si>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</si>
  <si>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</si>
  <si>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</si>
  <si>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</si>
  <si>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</si>
  <si>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</si>
  <si>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</si>
  <si>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</si>
  <si>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</si>
  <si>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</si>
  <si>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</si>
  <si>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</si>
  <si>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</si>
  <si>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</si>
  <si>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</si>
  <si>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</si>
  <si>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</si>
  <si>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</si>
  <si>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</si>
  <si>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</si>
  <si>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</si>
  <si>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</si>
  <si>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</si>
  <si>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</si>
  <si>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</si>
  <si>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</si>
  <si>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</si>
  <si>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</si>
  <si>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</si>
  <si>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</si>
  <si>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</si>
  <si>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</si>
  <si>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</si>
  <si>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</si>
  <si>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</si>
  <si>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</si>
  <si>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</si>
  <si>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</si>
  <si>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</si>
  <si>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</si>
  <si>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</si>
  <si>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</si>
  <si>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</si>
  <si>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</si>
  <si>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</si>
  <si>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</si>
  <si>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</si>
  <si>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</si>
  <si>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</si>
  <si>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</si>
  <si>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</si>
  <si>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</si>
  <si>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</si>
  <si>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</si>
  <si>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</si>
  <si>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</si>
  <si>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</si>
  <si>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</si>
  <si>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</si>
  <si>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</si>
  <si>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</si>
  <si>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</si>
  <si>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</si>
  <si>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</si>
  <si>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</si>
  <si>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</si>
  <si>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</si>
  <si>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</si>
  <si>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</si>
  <si>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</si>
  <si>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</si>
  <si>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</si>
  <si>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</si>
  <si>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</si>
  <si>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</si>
  <si>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</si>
  <si>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</si>
  <si>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</si>
  <si>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</si>
  <si>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</si>
  <si>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</si>
  <si>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</si>
  <si>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</si>
  <si>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</si>
  <si>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</si>
  <si>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</si>
  <si>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</si>
  <si>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</si>
  <si>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</si>
  <si>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</si>
  <si>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</si>
  <si>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</si>
  <si>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</si>
  <si>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</si>
  <si>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</si>
  <si>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</si>
  <si>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</si>
  <si>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</si>
  <si>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</si>
  <si>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</si>
  <si>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</si>
  <si>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</si>
  <si>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</si>
  <si>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</si>
  <si>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</si>
  <si>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</si>
  <si>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</si>
  <si>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</si>
  <si>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</si>
  <si>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</si>
  <si>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</si>
  <si>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</si>
  <si>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</si>
  <si>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</si>
  <si>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</si>
  <si>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</si>
  <si>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</si>
  <si>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</si>
  <si>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</si>
  <si>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</si>
  <si>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</si>
  <si>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</si>
  <si>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</si>
  <si>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</si>
  <si>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</si>
  <si>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</si>
  <si>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</si>
  <si>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</si>
  <si>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</si>
  <si>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</si>
  <si>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</si>
  <si>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</si>
  <si>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</si>
  <si>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</si>
  <si>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</si>
  <si>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</si>
  <si>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</si>
  <si>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</si>
  <si>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</si>
  <si>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</si>
  <si>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</si>
  <si>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</si>
  <si>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</si>
  <si>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</si>
  <si>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</si>
  <si>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</si>
  <si>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</si>
  <si>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</si>
  <si>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</si>
  <si>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</si>
  <si>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</si>
  <si>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</si>
  <si>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</si>
  <si>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</si>
  <si>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</si>
  <si>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</si>
  <si>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</si>
  <si>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</si>
  <si>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</si>
  <si>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</si>
  <si>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</si>
  <si>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</si>
  <si>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</si>
  <si>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</si>
  <si>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</si>
  <si>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</si>
  <si>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</si>
  <si>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</si>
  <si>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</si>
  <si>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</si>
  <si>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</si>
  <si>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</si>
  <si>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</si>
  <si>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</si>
  <si>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</si>
  <si>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</si>
  <si>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</si>
  <si>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</si>
  <si>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</si>
  <si>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</si>
  <si>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</si>
  <si>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</si>
  <si>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</si>
  <si>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</si>
  <si>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</si>
  <si>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</si>
  <si>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</si>
  <si>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</si>
  <si>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</si>
  <si>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</si>
  <si>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</si>
  <si>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</si>
  <si>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</si>
  <si>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</si>
  <si>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</si>
  <si>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</si>
  <si>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</si>
  <si>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</si>
  <si>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</si>
  <si>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</si>
  <si>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</si>
  <si>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</si>
  <si>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</si>
  <si>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</si>
  <si>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</si>
  <si>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</si>
  <si>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</si>
  <si>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</si>
  <si>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</si>
  <si>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</si>
  <si>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</si>
  <si>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</si>
  <si>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</si>
  <si>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</si>
  <si>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</si>
  <si>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</si>
  <si>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</si>
  <si>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</si>
  <si>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</si>
  <si>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</si>
  <si>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</si>
  <si>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</si>
  <si>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</si>
  <si>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</si>
  <si>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</si>
  <si>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</si>
  <si>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</si>
  <si>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</si>
  <si>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</si>
  <si>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</si>
  <si>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</si>
  <si>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</si>
  <si>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</si>
  <si>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</si>
  <si>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</si>
  <si>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</si>
  <si>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</si>
  <si>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</si>
  <si>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</si>
  <si>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</si>
  <si>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</si>
  <si>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</si>
  <si>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</si>
  <si>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</si>
  <si>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</si>
  <si>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</si>
  <si>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</si>
  <si>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</si>
  <si>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</si>
  <si>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</si>
  <si>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</si>
  <si>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</si>
  <si>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</si>
  <si>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</si>
  <si>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</si>
  <si>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</si>
  <si>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</si>
  <si>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</si>
  <si>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</si>
  <si>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</si>
  <si>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</si>
  <si>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</si>
  <si>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</si>
  <si>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</si>
  <si>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</si>
  <si>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</si>
  <si>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</si>
  <si>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</si>
  <si>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</si>
  <si>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</si>
  <si>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</si>
  <si>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</si>
  <si>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</si>
  <si>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</si>
  <si>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</si>
  <si>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</si>
  <si>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</si>
  <si>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</si>
  <si>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</si>
  <si>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</si>
  <si>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</si>
  <si>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</si>
  <si>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</si>
  <si>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</si>
  <si>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</si>
  <si>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</si>
  <si>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</si>
  <si>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</si>
  <si>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</si>
  <si>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</si>
  <si>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</si>
  <si>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</si>
  <si>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</si>
  <si>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</si>
  <si>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</si>
  <si>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</si>
  <si>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</si>
  <si>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</si>
  <si>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</si>
  <si>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</si>
  <si>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</si>
  <si>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</si>
  <si>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</si>
  <si>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</si>
  <si>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</si>
  <si>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</si>
  <si>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</si>
  <si>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</si>
  <si>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</si>
  <si>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</si>
  <si>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</si>
  <si>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</si>
  <si>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</si>
  <si>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</si>
  <si>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</si>
  <si>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</si>
  <si>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</si>
  <si>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</si>
  <si>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</si>
  <si>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</si>
  <si>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</si>
  <si>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</si>
  <si>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</si>
  <si>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</si>
  <si>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</si>
  <si>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</si>
  <si>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</si>
  <si>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</si>
  <si>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</si>
  <si>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</si>
  <si>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</si>
  <si>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</si>
  <si>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</si>
  <si>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</si>
  <si>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</si>
  <si>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</si>
  <si>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</si>
  <si>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</si>
  <si>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</si>
  <si>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</si>
  <si>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</si>
  <si>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</si>
  <si>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</si>
  <si>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</si>
  <si>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</si>
  <si>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</si>
  <si>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</si>
  <si>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</si>
  <si>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</si>
  <si>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</si>
  <si>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</si>
  <si>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</si>
  <si>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</si>
  <si>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</si>
  <si>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</si>
  <si>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</si>
  <si>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</si>
  <si>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</si>
  <si>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</si>
  <si>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</si>
  <si>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</si>
  <si>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</si>
  <si>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</si>
  <si>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</si>
  <si>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</si>
  <si>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</si>
  <si>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</si>
  <si>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</si>
  <si>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</si>
  <si>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</si>
  <si>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</si>
  <si>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</si>
  <si>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</si>
  <si>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</si>
  <si>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</si>
  <si>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</si>
  <si>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</si>
  <si>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</si>
  <si>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</si>
  <si>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</si>
  <si>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</si>
  <si>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</si>
  <si>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</si>
  <si>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</si>
  <si>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</si>
  <si>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</si>
  <si>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</si>
  <si>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</si>
  <si>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</si>
  <si>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</si>
  <si>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</si>
  <si>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</si>
  <si>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</si>
  <si>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</si>
  <si>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</si>
  <si>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</si>
  <si>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</si>
  <si>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</si>
  <si>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</si>
  <si>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</si>
  <si>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</si>
  <si>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</si>
  <si>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</si>
  <si>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</si>
  <si>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</si>
  <si>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</si>
  <si>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</si>
  <si>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</si>
  <si>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</si>
  <si>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</si>
  <si>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</si>
  <si>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</si>
  <si>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</si>
  <si>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</si>
  <si>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</si>
  <si>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</si>
  <si>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</si>
  <si>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</si>
  <si>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</si>
  <si>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</si>
  <si>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</si>
  <si>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</si>
  <si>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</si>
  <si>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</si>
  <si>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</si>
  <si>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</si>
  <si>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</si>
  <si>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</si>
  <si>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</si>
  <si>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</si>
  <si>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</si>
  <si>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</si>
  <si>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</si>
  <si>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</si>
  <si>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</si>
  <si>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</si>
  <si>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</si>
  <si>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</si>
  <si>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</si>
  <si>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</si>
  <si>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</si>
  <si>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</si>
  <si>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</si>
  <si>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</si>
  <si>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</si>
  <si>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</si>
  <si>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</si>
  <si>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</si>
  <si>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</si>
  <si>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</si>
  <si>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</si>
  <si>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</si>
  <si>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</si>
  <si>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</si>
  <si>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</si>
  <si>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</si>
  <si>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</si>
  <si>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</si>
  <si>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</si>
  <si>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</si>
  <si>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</si>
  <si>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</si>
  <si>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</si>
  <si>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</si>
  <si>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</si>
  <si>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</si>
  <si>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</si>
  <si>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</si>
  <si>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</si>
  <si>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</si>
  <si>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</si>
  <si>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</si>
  <si>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</si>
  <si>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</si>
  <si>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</si>
  <si>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</si>
  <si>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</si>
  <si>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</si>
  <si>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</si>
  <si>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</si>
  <si>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</si>
  <si>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</si>
  <si>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</si>
  <si>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</si>
  <si>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</si>
  <si>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</si>
  <si>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</si>
  <si>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</si>
  <si>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</si>
  <si>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</si>
  <si>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</si>
  <si>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</si>
  <si>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</si>
  <si>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</si>
  <si>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</si>
  <si>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</si>
  <si>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</si>
  <si>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</si>
  <si>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</si>
  <si>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</si>
  <si>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</si>
  <si>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</si>
  <si>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</si>
  <si>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</si>
  <si>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</si>
  <si>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</si>
  <si>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</si>
  <si>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</si>
  <si>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</si>
  <si>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</si>
  <si>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</si>
  <si>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</si>
  <si>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</si>
  <si>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</si>
  <si>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</si>
  <si>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</si>
  <si>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</si>
  <si>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</si>
  <si>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</si>
  <si>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</si>
  <si>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</si>
  <si>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</si>
  <si>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</si>
  <si>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</si>
  <si>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</si>
  <si>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</si>
  <si>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</si>
  <si>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</si>
  <si>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</si>
  <si>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</si>
  <si>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</si>
  <si>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</si>
  <si>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</si>
  <si>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</si>
  <si>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</si>
  <si>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</si>
  <si>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</si>
  <si>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</si>
  <si>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</si>
  <si>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</si>
  <si>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</si>
  <si>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</si>
  <si>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</si>
  <si>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</si>
  <si>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</si>
  <si>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</si>
  <si>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</si>
  <si>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</si>
  <si>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</si>
  <si>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</si>
  <si>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</si>
  <si>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</si>
  <si>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</si>
  <si>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</si>
  <si>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</si>
  <si>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</si>
  <si>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</si>
  <si>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</si>
  <si>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</si>
  <si>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</si>
  <si>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</si>
  <si>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</si>
  <si>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</si>
  <si>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</si>
  <si>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</si>
  <si>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</si>
  <si>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</si>
  <si>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</si>
  <si>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</si>
  <si>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</si>
  <si>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</si>
  <si>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</si>
  <si>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</si>
  <si>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</si>
  <si>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</si>
  <si>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</si>
  <si>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</si>
  <si>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</si>
  <si>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</si>
  <si>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</si>
  <si>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</si>
  <si>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</si>
  <si>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</si>
  <si>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</si>
  <si>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</si>
  <si>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</si>
  <si>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</si>
  <si>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</si>
  <si>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</si>
  <si>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</si>
  <si>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</si>
  <si>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</si>
  <si>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</si>
  <si>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</si>
  <si>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</si>
  <si>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</si>
  <si>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</si>
  <si>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</si>
  <si>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</si>
  <si>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</si>
  <si>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</si>
  <si>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</si>
  <si>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</si>
  <si>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</si>
  <si>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</si>
  <si>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</si>
  <si>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</si>
  <si>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</si>
  <si>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</si>
  <si>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</si>
  <si>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</si>
  <si>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</si>
  <si>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</si>
  <si>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</si>
  <si>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</si>
  <si>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</si>
  <si>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</si>
  <si>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</si>
  <si>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</si>
  <si>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</si>
  <si>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</si>
  <si>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</si>
  <si>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</si>
  <si>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</si>
  <si>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</si>
  <si>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</si>
  <si>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</si>
  <si>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</si>
  <si>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</si>
  <si>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</si>
  <si>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</si>
  <si>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</si>
  <si>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</si>
  <si>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</si>
  <si>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</si>
  <si>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</si>
  <si>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</si>
  <si>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</si>
  <si>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</si>
  <si>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</si>
  <si>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</si>
  <si>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</si>
  <si>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</si>
  <si>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</si>
  <si>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</si>
  <si>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</si>
  <si>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</si>
  <si>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</si>
  <si>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</si>
  <si>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</si>
  <si>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</si>
  <si>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</si>
  <si>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</si>
  <si>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</si>
  <si>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</si>
  <si>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</si>
  <si>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</si>
  <si>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</si>
  <si>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</si>
  <si>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</si>
  <si>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</si>
  <si>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</si>
  <si>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</si>
  <si>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</si>
  <si>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</si>
  <si>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</si>
  <si>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</si>
  <si>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</si>
  <si>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</si>
  <si>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</si>
  <si>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</si>
  <si>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</si>
  <si>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</si>
  <si>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</si>
  <si>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</si>
  <si>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</si>
  <si>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</si>
  <si>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</si>
  <si>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</si>
  <si>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</si>
  <si>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</si>
  <si>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</si>
  <si>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</si>
  <si>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</si>
  <si>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</si>
  <si>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</si>
  <si>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</si>
  <si>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</si>
  <si>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</si>
  <si>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</si>
  <si>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</si>
  <si>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</si>
  <si>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</si>
  <si>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</si>
  <si>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</si>
  <si>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</si>
  <si>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</si>
  <si>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</si>
  <si>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</si>
  <si>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</si>
  <si>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</si>
  <si>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</si>
  <si>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</si>
  <si>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</si>
  <si>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</si>
  <si>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</si>
  <si>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</si>
  <si>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</si>
  <si>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</si>
  <si>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</si>
  <si>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</si>
  <si>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</si>
  <si>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</si>
  <si>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</si>
  <si>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</si>
  <si>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</si>
  <si>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</si>
  <si>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</si>
  <si>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</si>
  <si>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</si>
  <si>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</si>
  <si>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</si>
  <si>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</si>
  <si>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</si>
  <si>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</si>
  <si>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</si>
  <si>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</si>
  <si>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</si>
  <si>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</si>
  <si>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</si>
  <si>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</si>
  <si>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</si>
  <si>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</si>
  <si>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</si>
  <si>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</si>
  <si>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</si>
  <si>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</si>
  <si>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</si>
  <si>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</si>
  <si>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</si>
  <si>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</si>
  <si>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</si>
  <si>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</si>
  <si>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</si>
  <si>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</si>
  <si>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</si>
  <si>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</si>
  <si>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</si>
  <si>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</si>
  <si>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</si>
  <si>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</si>
  <si>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</si>
  <si>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</si>
  <si>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</si>
  <si>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</si>
  <si>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</si>
  <si>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</si>
  <si>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</si>
  <si>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</si>
  <si>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</si>
  <si>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</si>
  <si>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</si>
  <si>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</si>
  <si>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</si>
  <si>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</si>
  <si>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</si>
  <si>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</si>
  <si>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</si>
  <si>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</si>
  <si>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</si>
  <si>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</si>
  <si>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</si>
  <si>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</si>
  <si>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</si>
  <si>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</si>
  <si>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</si>
  <si>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</si>
  <si>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</si>
  <si>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</si>
  <si>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</si>
  <si>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</si>
  <si>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</si>
  <si>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</si>
  <si>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</si>
  <si>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</si>
  <si>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</si>
  <si>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</si>
  <si>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</si>
  <si>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</si>
  <si>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</si>
  <si>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</si>
  <si>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</si>
  <si>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</si>
  <si>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</si>
  <si>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</si>
  <si>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</si>
  <si>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</si>
  <si>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</si>
  <si>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</si>
  <si>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</si>
  <si>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</si>
  <si>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</si>
  <si>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</si>
  <si>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</si>
  <si>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</si>
  <si>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</si>
  <si>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</si>
  <si>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</si>
  <si>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</si>
  <si>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</si>
  <si>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</si>
  <si>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</si>
  <si>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</si>
  <si>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</si>
  <si>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</si>
  <si>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</si>
  <si>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</si>
  <si>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</si>
  <si>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</si>
  <si>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</si>
  <si>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</si>
  <si>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</si>
  <si>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</si>
  <si>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</si>
  <si>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</si>
  <si>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</si>
  <si>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</si>
  <si>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</si>
  <si>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</si>
  <si>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</si>
  <si>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</si>
  <si>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</si>
  <si>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</si>
  <si>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</si>
  <si>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</si>
  <si>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</si>
  <si>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</si>
  <si>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</si>
  <si>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</si>
  <si>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</si>
  <si>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</si>
  <si>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</si>
  <si>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</si>
  <si>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</si>
  <si>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</si>
  <si>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</si>
  <si>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</si>
  <si>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</si>
  <si>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</si>
  <si>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</si>
  <si>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</si>
  <si>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</si>
  <si>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</si>
  <si>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</si>
  <si>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</si>
  <si>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</si>
  <si>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</si>
  <si>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</si>
  <si>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</si>
  <si>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</si>
  <si>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</si>
  <si>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</si>
  <si>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</si>
  <si>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</si>
  <si>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</si>
  <si>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</si>
  <si>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</si>
  <si>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</si>
  <si>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</si>
  <si>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</si>
  <si>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</si>
  <si>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</si>
  <si>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</si>
  <si>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</si>
  <si>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</si>
  <si>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</si>
  <si>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</si>
  <si>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</si>
  <si>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</si>
  <si>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</si>
  <si>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</si>
  <si>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</si>
  <si>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</si>
  <si>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</si>
  <si>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</si>
  <si>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</si>
  <si>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</si>
  <si>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</si>
  <si>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</si>
  <si>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</si>
  <si>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</si>
  <si>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</si>
  <si>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</si>
  <si>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</si>
  <si>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</si>
  <si>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</si>
  <si>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</si>
  <si>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</si>
  <si>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</si>
  <si>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</si>
  <si>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</si>
  <si>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</si>
  <si>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</si>
  <si>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</si>
  <si>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</si>
  <si>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</si>
  <si>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</si>
  <si>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</si>
  <si>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</si>
  <si>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</si>
  <si>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</si>
  <si>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</si>
  <si>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</si>
  <si>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</si>
  <si>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</si>
  <si>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</si>
  <si>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</si>
  <si>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</si>
  <si>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</si>
  <si>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</si>
  <si>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</si>
  <si>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</si>
  <si>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</si>
  <si>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</si>
  <si>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</si>
  <si>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</si>
  <si>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</si>
  <si>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</si>
  <si>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</si>
  <si>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</si>
  <si>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</si>
  <si>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</si>
  <si>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</si>
  <si>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</si>
  <si>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</si>
  <si>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</si>
  <si>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</si>
  <si>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</si>
  <si>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</si>
  <si>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</si>
  <si>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</si>
  <si>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</si>
  <si>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</si>
  <si>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</si>
  <si>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</si>
  <si>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</si>
  <si>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</si>
  <si>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</si>
  <si>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</si>
  <si>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</si>
  <si>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</si>
  <si>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</si>
  <si>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</si>
  <si>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</si>
  <si>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</si>
  <si>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</si>
  <si>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</si>
  <si>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</si>
  <si>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</si>
  <si>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</si>
  <si>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</si>
  <si>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</si>
  <si>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</si>
  <si>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</si>
  <si>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</si>
  <si>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</si>
  <si>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</si>
  <si>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</si>
  <si>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</si>
  <si>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</si>
  <si>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</si>
  <si>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</si>
  <si>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</si>
  <si>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</si>
  <si>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</si>
  <si>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</si>
  <si>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</si>
  <si>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</si>
  <si>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</si>
  <si>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</si>
  <si>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</si>
  <si>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</si>
  <si>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</si>
  <si>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</si>
  <si>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</si>
  <si>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</si>
  <si>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</si>
  <si>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</si>
  <si>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</si>
  <si>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</si>
  <si>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</si>
  <si>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</si>
  <si>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</si>
  <si>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</si>
  <si>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</si>
  <si>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</si>
  <si>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</si>
  <si>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</si>
  <si>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</si>
  <si>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</si>
  <si>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</si>
  <si>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</si>
  <si>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</si>
  <si>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</si>
  <si>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</si>
  <si>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</si>
  <si>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</si>
  <si>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</si>
  <si>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</si>
  <si>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</si>
  <si>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</si>
  <si>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</si>
  <si>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</si>
  <si>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</si>
  <si>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</si>
  <si>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</si>
  <si>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</si>
  <si>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</si>
  <si>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</si>
  <si>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</si>
  <si>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</si>
  <si>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</si>
  <si>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</si>
  <si>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</si>
  <si>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</si>
  <si>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</si>
  <si>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</si>
  <si>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</si>
  <si>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</si>
  <si>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</si>
  <si>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</si>
  <si>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</si>
  <si>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</si>
  <si>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</si>
  <si>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</si>
  <si>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</si>
  <si>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</si>
  <si>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</si>
  <si>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</si>
  <si>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</si>
  <si>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</si>
  <si>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</si>
  <si>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</si>
  <si>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</si>
  <si>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</si>
  <si>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</si>
  <si>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</si>
  <si>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</si>
  <si>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</si>
  <si>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</si>
  <si>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</si>
  <si>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</si>
  <si>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</si>
  <si>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</si>
  <si>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</si>
  <si>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</si>
  <si>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</si>
  <si>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</si>
  <si>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</si>
  <si>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</si>
  <si>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</si>
  <si>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</si>
  <si>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</si>
  <si>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</si>
  <si>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</si>
  <si>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</si>
  <si>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</si>
  <si>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</si>
  <si>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</si>
  <si>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</si>
  <si>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</si>
  <si>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</si>
  <si>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</si>
  <si>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</si>
  <si>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</si>
  <si>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</si>
  <si>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</si>
  <si>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</si>
  <si>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</si>
  <si>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</si>
  <si>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</si>
  <si>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</si>
  <si>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</si>
  <si>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</si>
  <si>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</si>
  <si>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</si>
  <si>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</si>
  <si>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</si>
  <si>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</si>
  <si>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</si>
  <si>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</si>
  <si>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</si>
  <si>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</si>
  <si>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</si>
  <si>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</si>
  <si>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</si>
  <si>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</si>
  <si>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</si>
  <si>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</si>
  <si>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</si>
  <si>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</si>
  <si>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</si>
  <si>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</si>
  <si>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</si>
  <si>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</si>
  <si>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</si>
  <si>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</si>
  <si>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</si>
  <si>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</si>
  <si>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</si>
  <si>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</si>
  <si>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</si>
  <si>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</si>
  <si>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</si>
  <si>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</si>
  <si>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</si>
  <si>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</si>
  <si>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</si>
  <si>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</si>
  <si>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</si>
  <si>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</si>
  <si>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</si>
  <si>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</si>
  <si>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</si>
  <si>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</si>
  <si>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</si>
  <si>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</si>
  <si>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</si>
  <si>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</si>
  <si>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</si>
  <si>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</si>
  <si>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</si>
  <si>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</si>
  <si>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</si>
  <si>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</si>
  <si>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</si>
  <si>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</si>
  <si>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</si>
  <si>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</si>
  <si>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</si>
  <si>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</si>
  <si>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</si>
  <si>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</si>
  <si>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</si>
  <si>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</si>
  <si>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</si>
  <si>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</si>
  <si>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</si>
  <si>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</si>
  <si>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</si>
  <si>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</si>
  <si>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</si>
  <si>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</si>
  <si>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</si>
  <si>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</si>
  <si>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</si>
  <si>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</si>
  <si>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</si>
  <si>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</si>
  <si>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</si>
  <si>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</si>
  <si>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</si>
  <si>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</si>
  <si>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</si>
  <si>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</si>
  <si>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</si>
  <si>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</si>
  <si>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</si>
  <si>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</si>
  <si>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</si>
  <si>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</si>
  <si>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</si>
  <si>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</si>
  <si>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</si>
  <si>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</si>
  <si>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</si>
  <si>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</si>
  <si>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</si>
  <si>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</si>
  <si>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</si>
  <si>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</si>
  <si>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</si>
  <si>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</si>
  <si>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</si>
  <si>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</si>
  <si>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</si>
  <si>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</si>
  <si>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</si>
  <si>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</si>
  <si>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</si>
  <si>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</si>
  <si>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</si>
  <si>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</si>
  <si>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</si>
  <si>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</si>
  <si>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</si>
  <si>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</si>
  <si>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</si>
  <si>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</si>
  <si>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</si>
  <si>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</si>
  <si>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</si>
  <si>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</si>
  <si>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</si>
  <si>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</si>
  <si>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</si>
  <si>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</si>
  <si>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</si>
  <si>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</si>
  <si>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</si>
  <si>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</si>
  <si>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</si>
  <si>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</si>
  <si>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</si>
  <si>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</si>
  <si>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</si>
  <si>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</si>
  <si>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</si>
  <si>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</si>
  <si>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</si>
  <si>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</si>
  <si>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</si>
  <si>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</si>
  <si>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</si>
  <si>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</si>
  <si>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</si>
  <si>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</si>
  <si>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</si>
  <si>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</si>
  <si>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</si>
  <si>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</si>
  <si>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</si>
  <si>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</si>
  <si>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</si>
  <si>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</si>
  <si>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</si>
  <si>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</si>
  <si>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</si>
  <si>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</si>
  <si>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</si>
  <si>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</si>
  <si>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</si>
  <si>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</si>
  <si>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</si>
  <si>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</si>
  <si>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</si>
  <si>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</si>
  <si>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</si>
  <si>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</si>
  <si>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</si>
  <si>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</si>
  <si>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</si>
  <si>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</si>
  <si>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</si>
  <si>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</si>
  <si>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</si>
  <si>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</si>
  <si>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</si>
  <si>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</si>
  <si>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</si>
  <si>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</si>
  <si>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</si>
  <si>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</si>
  <si>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</si>
  <si>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</si>
  <si>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</si>
  <si>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</si>
  <si>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</si>
  <si>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</si>
  <si>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</si>
  <si>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</si>
  <si>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</si>
  <si>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</si>
  <si>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</si>
  <si>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</si>
  <si>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</si>
  <si>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</si>
  <si>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</si>
  <si>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</si>
  <si>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</si>
  <si>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</si>
  <si>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</si>
  <si>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</si>
  <si>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</si>
  <si>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</si>
  <si>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</si>
  <si>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</si>
  <si>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</si>
  <si>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</si>
  <si>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</si>
  <si>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</si>
  <si>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</si>
  <si>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</si>
  <si>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</si>
  <si>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</si>
  <si>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</si>
  <si>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</si>
  <si>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</si>
  <si>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</si>
  <si>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</si>
  <si>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</si>
  <si>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</si>
  <si>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</si>
  <si>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</si>
  <si>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</si>
  <si>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</si>
  <si>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</si>
  <si>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</si>
  <si>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</si>
  <si>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</si>
  <si>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</si>
  <si>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</si>
  <si>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</si>
  <si>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</si>
  <si>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</si>
  <si>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</si>
  <si>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</si>
  <si>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</si>
  <si>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</si>
  <si>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</si>
  <si>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</si>
  <si>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</si>
  <si>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</si>
  <si>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</si>
  <si>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</si>
  <si>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</si>
  <si>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</si>
  <si>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</si>
  <si>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</si>
  <si>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</si>
  <si>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</si>
  <si>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</si>
  <si>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</si>
  <si>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</si>
  <si>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</si>
  <si>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</si>
  <si>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</si>
  <si>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</si>
  <si>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</si>
  <si>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</si>
  <si>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</si>
  <si>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</si>
  <si>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</si>
  <si>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</si>
  <si>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</si>
  <si>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</si>
  <si>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</si>
  <si>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</si>
  <si>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</si>
  <si>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</si>
  <si>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</si>
  <si>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</si>
  <si>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</si>
  <si>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</si>
  <si>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</si>
  <si>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</si>
  <si>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</si>
  <si>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</si>
  <si>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</si>
  <si>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</si>
  <si>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</si>
  <si>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</si>
  <si>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</si>
  <si>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</si>
  <si>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</si>
  <si>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</si>
  <si>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</si>
  <si>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</si>
  <si>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</si>
  <si>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</si>
  <si>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</si>
  <si>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</si>
  <si>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</si>
  <si>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</si>
  <si>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</si>
  <si>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</si>
  <si>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</si>
  <si>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</si>
  <si>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</si>
  <si>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</si>
  <si>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</si>
  <si>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</si>
  <si>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</si>
  <si>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</si>
  <si>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</si>
  <si>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</si>
  <si>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</si>
  <si>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</si>
  <si>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</si>
  <si>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</si>
  <si>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</si>
  <si>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</si>
  <si>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</si>
  <si>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</si>
  <si>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</si>
  <si>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</si>
  <si>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</si>
  <si>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</si>
  <si>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</si>
  <si>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</si>
  <si>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</si>
  <si>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</si>
  <si>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</si>
  <si>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</si>
  <si>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</si>
  <si>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</si>
  <si>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</si>
  <si>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</si>
  <si>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</si>
  <si>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</si>
  <si>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</si>
  <si>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</si>
  <si>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</si>
  <si>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</si>
  <si>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</si>
  <si>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</si>
  <si>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</si>
  <si>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</si>
  <si>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</si>
  <si>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</si>
  <si>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</si>
  <si>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</si>
  <si>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</si>
  <si>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</si>
  <si>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</si>
  <si>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</si>
  <si>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</si>
  <si>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</si>
  <si>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</si>
  <si>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</si>
  <si>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</si>
  <si>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</si>
  <si>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</si>
  <si>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</si>
  <si>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</si>
  <si>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</si>
  <si>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</si>
  <si>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</si>
  <si>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</si>
  <si>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</si>
  <si>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</si>
  <si>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</si>
  <si>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</si>
  <si>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</si>
  <si>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</si>
  <si>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</si>
  <si>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</si>
  <si>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</si>
  <si>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</si>
  <si>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</si>
  <si>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</si>
  <si>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</si>
  <si>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</si>
  <si>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</si>
  <si>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</si>
  <si>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</si>
  <si>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</si>
  <si>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</si>
  <si>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</si>
  <si>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</si>
  <si>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</si>
  <si>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</si>
  <si>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</si>
  <si>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</si>
  <si>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</si>
  <si>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</si>
  <si>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</si>
  <si>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</si>
  <si>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</si>
  <si>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</si>
  <si>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</si>
  <si>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</si>
  <si>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</si>
  <si>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</si>
  <si>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</si>
  <si>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</si>
  <si>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</si>
  <si>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</si>
  <si>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</si>
  <si>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</si>
  <si>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</si>
  <si>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</si>
  <si>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</si>
  <si>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</si>
  <si>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</si>
  <si>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</si>
  <si>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</si>
  <si>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</si>
  <si>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</si>
  <si>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</si>
  <si>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</si>
  <si>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</si>
  <si>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</si>
  <si>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</si>
  <si>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</si>
  <si>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</si>
  <si>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</si>
  <si>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</si>
  <si>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</si>
  <si>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</si>
  <si>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</si>
  <si>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</si>
  <si>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</si>
  <si>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</si>
  <si>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</si>
  <si>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</si>
  <si>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</si>
  <si>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</si>
  <si>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</si>
  <si>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</si>
  <si>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</si>
  <si>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</si>
  <si>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</si>
  <si>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</si>
  <si>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</si>
  <si>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</si>
  <si>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</si>
  <si>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</si>
  <si>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</si>
  <si>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</si>
  <si>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</si>
  <si>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</si>
  <si>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</si>
  <si>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</si>
  <si>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</si>
  <si>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</si>
  <si>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</si>
  <si>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</si>
  <si>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</si>
  <si>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</si>
  <si>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</si>
  <si>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</si>
  <si>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</si>
  <si>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</si>
  <si>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</si>
  <si>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</si>
  <si>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</si>
  <si>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</si>
  <si>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</si>
  <si>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</si>
  <si>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</si>
  <si>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</si>
  <si>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</si>
  <si>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</si>
  <si>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</si>
  <si>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</si>
  <si>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</si>
  <si>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</si>
  <si>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</si>
  <si>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</si>
  <si>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</si>
  <si>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</si>
  <si>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</si>
  <si>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</si>
  <si>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</si>
  <si>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</si>
  <si>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</si>
  <si>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</si>
  <si>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</si>
  <si>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</si>
  <si>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</si>
  <si>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</si>
  <si>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</si>
  <si>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</si>
  <si>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</si>
  <si>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</si>
  <si>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</si>
  <si>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</si>
  <si>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</si>
  <si>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</si>
  <si>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</si>
  <si>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</si>
  <si>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</si>
  <si>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</si>
  <si>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</si>
  <si>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</si>
  <si>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</si>
  <si>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</si>
  <si>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</si>
  <si>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</si>
  <si>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</si>
  <si>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</si>
  <si>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</si>
  <si>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</si>
  <si>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</si>
  <si>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</si>
  <si>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</si>
  <si>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</si>
  <si>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</si>
  <si>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</si>
  <si>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</si>
  <si>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</si>
  <si>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</si>
  <si>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</si>
  <si>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</si>
  <si>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</si>
  <si>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</si>
  <si>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</si>
  <si>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</si>
  <si>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</si>
  <si>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</si>
  <si>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</si>
  <si>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</si>
  <si>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</si>
  <si>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</si>
  <si>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</si>
  <si>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</si>
  <si>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</si>
  <si>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</si>
  <si>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</si>
  <si>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</si>
  <si>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</si>
  <si>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</si>
  <si>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</si>
  <si>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</si>
  <si>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</si>
  <si>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</si>
  <si>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</si>
  <si>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</si>
  <si>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</si>
  <si>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</si>
  <si>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</si>
  <si>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</si>
  <si>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</si>
  <si>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</si>
  <si>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</si>
  <si>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</si>
  <si>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</si>
  <si>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</si>
  <si>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</si>
  <si>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</si>
  <si>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</si>
  <si>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</si>
  <si>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</si>
  <si>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</si>
  <si>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</si>
  <si>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</si>
  <si>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</si>
  <si>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</si>
  <si>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</si>
  <si>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</si>
  <si>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</si>
  <si>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</si>
  <si>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</si>
  <si>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</si>
  <si>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</si>
  <si>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</si>
  <si>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</si>
  <si>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</si>
  <si>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</si>
  <si>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</si>
  <si>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</si>
  <si>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</si>
  <si>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</si>
  <si>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</si>
  <si>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</si>
  <si>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</si>
  <si>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</si>
  <si>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</si>
  <si>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</si>
  <si>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</si>
  <si>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</si>
  <si>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</si>
  <si>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</si>
  <si>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</si>
  <si>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</si>
  <si>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</si>
  <si>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</si>
  <si>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</si>
  <si>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</si>
  <si>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</si>
  <si>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</si>
  <si>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</si>
  <si>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</si>
  <si>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</si>
  <si>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</si>
  <si>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</si>
  <si>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</si>
  <si>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</si>
  <si>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</si>
  <si>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</si>
  <si>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</si>
  <si>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</si>
  <si>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</si>
  <si>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</si>
  <si>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</si>
  <si>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</si>
  <si>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</si>
  <si>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</si>
  <si>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</si>
  <si>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</si>
  <si>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</si>
  <si>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</si>
  <si>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</si>
  <si>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</si>
  <si>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</si>
  <si>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</si>
  <si>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</si>
  <si>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</si>
  <si>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</si>
  <si>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</si>
  <si>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</si>
  <si>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</si>
  <si>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</si>
  <si>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</si>
  <si>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</si>
  <si>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</si>
  <si>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</si>
  <si>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</si>
  <si>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</si>
  <si>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</si>
  <si>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</si>
  <si>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</si>
  <si>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</si>
  <si>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</si>
  <si>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</si>
  <si>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</si>
  <si>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</si>
  <si>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</si>
  <si>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</si>
  <si>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</si>
  <si>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</si>
  <si>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</si>
  <si>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</si>
  <si>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</si>
  <si>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</si>
  <si>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</si>
  <si>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</si>
  <si>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</si>
  <si>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</si>
  <si>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</si>
  <si>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</si>
  <si>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</si>
  <si>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</si>
  <si>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</si>
  <si>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</si>
  <si>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</si>
  <si>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</si>
  <si>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</si>
  <si>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</si>
  <si>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</si>
  <si>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</si>
  <si>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</si>
  <si>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</si>
  <si>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</si>
  <si>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</si>
  <si>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</si>
  <si>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</si>
  <si>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</si>
  <si>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</si>
  <si>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</si>
  <si>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</si>
  <si>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</si>
  <si>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</si>
  <si>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</si>
  <si>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</si>
  <si>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</si>
  <si>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</si>
  <si>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</si>
  <si>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</si>
  <si>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</si>
  <si>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</si>
  <si>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</si>
  <si>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</si>
  <si>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</si>
  <si>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</si>
  <si>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</si>
  <si>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</si>
  <si>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</si>
  <si>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</si>
  <si>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</si>
  <si>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</si>
  <si>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</si>
  <si>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</si>
  <si>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</si>
  <si>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</si>
  <si>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</si>
  <si>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</si>
  <si>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</si>
  <si>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</si>
  <si>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</si>
  <si>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</si>
  <si>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</si>
  <si>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</si>
  <si>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</si>
  <si>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</si>
  <si>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</si>
  <si>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</si>
  <si>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</si>
  <si>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</si>
  <si>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</si>
  <si>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</si>
  <si>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</si>
  <si>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</si>
  <si>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</si>
  <si>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</si>
  <si>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</si>
  <si>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</si>
  <si>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</si>
  <si>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</si>
  <si>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</si>
  <si>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</si>
  <si>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</si>
  <si>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</si>
  <si>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</si>
  <si>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</si>
  <si>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</si>
  <si>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</si>
  <si>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</si>
  <si>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</si>
  <si>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</si>
  <si>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</si>
  <si>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</si>
  <si>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</si>
  <si>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</si>
  <si>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</si>
  <si>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</si>
  <si>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</si>
  <si>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</si>
  <si>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</si>
  <si>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</si>
  <si>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</si>
  <si>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</si>
  <si>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</si>
  <si>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</si>
  <si>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</si>
  <si>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</si>
  <si>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</si>
  <si>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</si>
  <si>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</si>
  <si>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</si>
  <si>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</si>
  <si>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</si>
  <si>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</si>
  <si>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</si>
  <si>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</si>
  <si>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</si>
  <si>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</si>
  <si>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</si>
  <si>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</si>
  <si>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</si>
  <si>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</si>
  <si>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</si>
  <si>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</si>
  <si>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</si>
  <si>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</si>
  <si>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</si>
  <si>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</si>
  <si>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</si>
  <si>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</si>
  <si>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</si>
  <si>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</si>
  <si>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</si>
  <si>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</si>
  <si>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</si>
  <si>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</si>
  <si>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</si>
  <si>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</si>
  <si>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</si>
  <si>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</si>
  <si>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</si>
  <si>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</si>
  <si>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</si>
  <si>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</si>
  <si>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</si>
  <si>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</si>
  <si>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</si>
  <si>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</si>
  <si>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</si>
  <si>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</si>
  <si>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</si>
  <si>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</si>
  <si>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</si>
  <si>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</si>
  <si>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</si>
  <si>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</si>
  <si>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</si>
  <si>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</si>
  <si>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</si>
  <si>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</si>
  <si>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</si>
  <si>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</si>
  <si>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</si>
  <si>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</si>
  <si>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</si>
  <si>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</si>
  <si>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</si>
  <si>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</si>
  <si>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</si>
  <si>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</si>
  <si>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</si>
  <si>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</si>
  <si>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</si>
  <si>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</si>
  <si>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</si>
  <si>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</si>
  <si>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</si>
  <si>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</si>
  <si>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</si>
  <si>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</si>
  <si>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</si>
  <si>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</si>
  <si>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</si>
  <si>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</si>
  <si>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</si>
  <si>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</si>
  <si>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</si>
  <si>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</si>
  <si>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</si>
  <si>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</si>
  <si>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</si>
  <si>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</si>
  <si>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</si>
  <si>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</si>
  <si>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</si>
  <si>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</si>
  <si>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</si>
  <si>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</si>
  <si>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</si>
  <si>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</si>
  <si>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</si>
  <si>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</si>
  <si>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</si>
  <si>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</si>
  <si>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</si>
  <si>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</si>
  <si>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</si>
  <si>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</si>
  <si>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</si>
  <si>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</si>
  <si>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</si>
  <si>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</si>
  <si>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</si>
  <si>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</si>
  <si>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</si>
  <si>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</si>
  <si>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</si>
  <si>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</si>
  <si>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</si>
  <si>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</si>
  <si>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</si>
  <si>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</si>
  <si>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</si>
  <si>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</si>
  <si>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</si>
  <si>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</si>
  <si>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</si>
  <si>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</si>
  <si>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</si>
  <si>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</si>
  <si>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</si>
  <si>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</si>
  <si>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</si>
  <si>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</si>
  <si>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</si>
  <si>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</si>
  <si>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</si>
  <si>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</si>
  <si>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</si>
  <si>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</si>
  <si>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</si>
  <si>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</si>
  <si>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</si>
  <si>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</si>
  <si>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</si>
  <si>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</si>
  <si>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</si>
  <si>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</si>
  <si>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</si>
  <si>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</si>
  <si>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</si>
  <si>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</si>
  <si>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</si>
  <si>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</si>
  <si>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</si>
  <si>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</si>
  <si>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</si>
  <si>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</si>
  <si>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</si>
  <si>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</si>
  <si>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</si>
  <si>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</si>
  <si>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</si>
  <si>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</si>
  <si>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</si>
  <si>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</si>
  <si>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</si>
  <si>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</si>
  <si>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</si>
  <si>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</si>
  <si>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</si>
  <si>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</si>
  <si>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</si>
  <si>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</si>
  <si>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</si>
  <si>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</si>
  <si>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</si>
  <si>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</si>
  <si>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</si>
  <si>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</si>
  <si>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</si>
  <si>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</si>
  <si>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</si>
  <si>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</si>
  <si>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</si>
  <si>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</si>
  <si>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</si>
  <si>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</si>
  <si>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</si>
  <si>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</si>
  <si>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</si>
  <si>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</si>
  <si>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</si>
  <si>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</si>
  <si>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</si>
  <si>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</si>
  <si>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</si>
  <si>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</si>
  <si>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</si>
  <si>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</si>
  <si>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</si>
  <si>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</si>
  <si>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</si>
  <si>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</si>
  <si>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</si>
  <si>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</si>
  <si>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</si>
  <si>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</si>
  <si>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</si>
  <si>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</si>
  <si>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</si>
  <si>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</si>
  <si>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</si>
  <si>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</si>
  <si>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</si>
  <si>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</si>
  <si>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</si>
  <si>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</si>
  <si>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</si>
  <si>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</si>
  <si>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</si>
  <si>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</si>
  <si>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</si>
  <si>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</si>
  <si>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</si>
  <si>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</si>
  <si>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</si>
  <si>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</si>
  <si>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</si>
  <si>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</si>
  <si>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</si>
  <si>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</si>
  <si>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</si>
  <si>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</si>
  <si>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</si>
  <si>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</si>
  <si>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</si>
  <si>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</si>
  <si>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</si>
  <si>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</si>
  <si>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</si>
  <si>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</si>
  <si>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</si>
  <si>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</si>
  <si>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</si>
  <si>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</si>
  <si>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</si>
  <si>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</si>
  <si>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</si>
  <si>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</si>
  <si>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</si>
  <si>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</si>
  <si>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</si>
  <si>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</si>
  <si>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</si>
  <si>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</si>
  <si>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</si>
  <si>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</si>
  <si>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</si>
  <si>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</si>
  <si>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</si>
  <si>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</si>
  <si>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</si>
  <si>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</si>
  <si>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</si>
  <si>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</si>
  <si>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</si>
  <si>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</si>
  <si>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</si>
  <si>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</si>
  <si>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</si>
  <si>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</si>
  <si>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</si>
  <si>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</si>
  <si>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</si>
  <si>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</si>
  <si>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</si>
  <si>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</si>
  <si>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</si>
  <si>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</si>
  <si>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</si>
  <si>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</si>
  <si>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</si>
  <si>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</si>
  <si>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</si>
  <si>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</si>
  <si>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</si>
  <si>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</si>
  <si>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</si>
  <si>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</si>
  <si>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</si>
  <si>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</si>
  <si>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</si>
  <si>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</si>
  <si>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</si>
  <si>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</si>
  <si>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</si>
  <si>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</si>
  <si>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</si>
  <si>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</si>
  <si>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</si>
  <si>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</si>
  <si>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</si>
  <si>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</si>
  <si>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</si>
  <si>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</si>
  <si>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</si>
  <si>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</si>
  <si>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</si>
  <si>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</si>
  <si>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</si>
  <si>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</si>
  <si>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</si>
  <si>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</si>
  <si>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</si>
  <si>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</si>
  <si>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</si>
  <si>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</si>
  <si>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</si>
  <si>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</si>
  <si>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</si>
  <si>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</si>
  <si>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</si>
  <si>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</si>
  <si>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</si>
  <si>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</si>
  <si>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</si>
  <si>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</si>
  <si>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</si>
  <si>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</si>
  <si>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</si>
  <si>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</si>
  <si>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</si>
  <si>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</si>
  <si>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</si>
  <si>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</si>
  <si>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</si>
  <si>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</si>
  <si>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</si>
  <si>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</si>
  <si>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</si>
  <si>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</si>
  <si>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</si>
  <si>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</si>
  <si>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</si>
  <si>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</si>
  <si>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</si>
  <si>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</si>
  <si>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</si>
  <si>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</si>
  <si>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</si>
  <si>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</si>
  <si>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</si>
  <si>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</si>
  <si>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</si>
  <si>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</si>
  <si>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</si>
  <si>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</si>
  <si>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</si>
  <si>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</si>
  <si>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</si>
  <si>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</si>
  <si>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</si>
  <si>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</si>
  <si>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</si>
  <si>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</si>
  <si>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</si>
  <si>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</si>
  <si>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</si>
  <si>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</si>
  <si>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</si>
  <si>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</si>
  <si>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</si>
  <si>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</si>
  <si>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</si>
  <si>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</si>
  <si>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</si>
  <si>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</si>
  <si>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</si>
  <si>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</si>
  <si>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</si>
  <si>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</si>
  <si>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</si>
  <si>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</si>
  <si>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</si>
  <si>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</si>
  <si>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</si>
  <si>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</si>
  <si>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</si>
  <si>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</si>
  <si>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</si>
  <si>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</si>
  <si>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</si>
  <si>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</si>
  <si>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</si>
  <si>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</si>
  <si>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</si>
  <si>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</si>
  <si>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</si>
  <si>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</si>
  <si>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</si>
  <si>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</si>
  <si>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</si>
  <si>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</si>
  <si>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</si>
  <si>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</si>
  <si>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</si>
  <si>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</si>
  <si>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</si>
  <si>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</si>
  <si>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</si>
  <si>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</si>
  <si>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</si>
  <si>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</si>
  <si>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</si>
  <si>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</si>
  <si>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</si>
  <si>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</si>
  <si>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</si>
  <si>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</si>
  <si>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</si>
  <si>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</si>
  <si>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</si>
  <si>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</si>
  <si>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</si>
  <si>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</si>
  <si>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</si>
  <si>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</si>
  <si>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</si>
  <si>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</si>
  <si>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</si>
  <si>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</si>
  <si>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</si>
  <si>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</si>
  <si>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</si>
  <si>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</si>
  <si>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</si>
  <si>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</si>
  <si>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</si>
  <si>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</si>
  <si>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</si>
  <si>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</si>
  <si>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</si>
  <si>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</si>
  <si>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</si>
  <si>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</si>
  <si>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</si>
  <si>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</si>
  <si>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</si>
  <si>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</si>
  <si>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</si>
  <si>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</si>
  <si>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</si>
  <si>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</si>
  <si>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</si>
  <si>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</si>
  <si>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</si>
  <si>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</si>
  <si>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</si>
  <si>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</si>
  <si>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</si>
  <si>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</si>
  <si>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</si>
  <si>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</si>
  <si>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</si>
  <si>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</si>
  <si>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</si>
  <si>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</si>
  <si>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</si>
  <si>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</si>
  <si>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</si>
  <si>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</si>
  <si>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</si>
  <si>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</si>
  <si>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</si>
  <si>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</si>
  <si>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</si>
  <si>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</si>
  <si>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</si>
  <si>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</si>
  <si>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</si>
  <si>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</si>
  <si>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</si>
  <si>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</si>
  <si>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</si>
  <si>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</si>
  <si>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</si>
  <si>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</si>
  <si>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</si>
  <si>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</si>
  <si>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</si>
  <si>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</si>
  <si>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</si>
  <si>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</si>
  <si>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</si>
  <si>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</si>
  <si>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</si>
  <si>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</si>
  <si>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</si>
  <si>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</si>
  <si>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</si>
  <si>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</si>
  <si>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</si>
  <si>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</si>
  <si>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</si>
  <si>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</si>
  <si>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</si>
  <si>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</si>
  <si>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</si>
  <si>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</si>
  <si>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</si>
  <si>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</si>
  <si>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</si>
  <si>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</si>
  <si>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</si>
  <si>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</si>
  <si>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</si>
  <si>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</si>
  <si>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</si>
  <si>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</si>
  <si>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</si>
  <si>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</si>
  <si>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</si>
  <si>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</si>
  <si>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</si>
  <si>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</si>
  <si>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</si>
  <si>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</si>
  <si>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</si>
  <si>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</si>
  <si>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</si>
  <si>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</si>
  <si>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</si>
  <si>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</si>
  <si>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</si>
  <si>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</si>
  <si>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</si>
  <si>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</si>
  <si>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</si>
  <si>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</si>
  <si>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</si>
  <si>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</si>
  <si>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</si>
  <si>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</si>
  <si>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</si>
  <si>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</si>
  <si>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</si>
  <si>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</si>
  <si>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</si>
  <si>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</si>
  <si>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</si>
  <si>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</si>
  <si>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</si>
  <si>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</si>
  <si>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</si>
  <si>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</si>
  <si>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</si>
  <si>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</si>
  <si>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</si>
  <si>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</si>
  <si>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</si>
  <si>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</si>
  <si>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</si>
  <si>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</si>
  <si>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</si>
  <si>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</si>
  <si>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</si>
  <si>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</si>
  <si>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</si>
  <si>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</si>
  <si>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</si>
  <si>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</si>
  <si>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</si>
  <si>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</si>
  <si>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</si>
  <si>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</si>
  <si>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</si>
  <si>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</si>
  <si>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</si>
  <si>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</si>
  <si>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</si>
  <si>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</si>
  <si>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</si>
  <si>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</si>
  <si>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</si>
  <si>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</si>
  <si>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</si>
  <si>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</si>
  <si>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</si>
  <si>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</si>
  <si>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</si>
  <si>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</si>
  <si>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</si>
  <si>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</si>
  <si>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</si>
  <si>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</si>
  <si>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</si>
  <si>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</si>
  <si>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</si>
  <si>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</si>
  <si>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</si>
  <si>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</si>
  <si>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</si>
  <si>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</si>
  <si>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</si>
  <si>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</si>
  <si>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</si>
  <si>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</si>
  <si>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</si>
  <si>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</si>
  <si>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</si>
  <si>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</si>
  <si>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</si>
  <si>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</si>
  <si>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</si>
  <si>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</si>
  <si>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</si>
  <si>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</si>
  <si>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</si>
  <si>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</si>
  <si>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</si>
  <si>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</si>
  <si>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</si>
  <si>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</si>
  <si>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</si>
  <si>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</si>
  <si>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</si>
  <si>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</si>
  <si>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</si>
  <si>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</si>
  <si>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</si>
  <si>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</si>
  <si>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</si>
  <si>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</si>
  <si>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</si>
  <si>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</si>
  <si>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</si>
  <si>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</si>
  <si>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</si>
  <si>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</si>
  <si>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</si>
  <si>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</si>
  <si>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</si>
  <si>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</si>
  <si>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</si>
  <si>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</si>
  <si>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</si>
  <si>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</si>
  <si>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</si>
  <si>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</si>
  <si>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</si>
  <si>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</si>
  <si>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</si>
  <si>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</si>
  <si>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</si>
  <si>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</si>
  <si>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</si>
  <si>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</si>
  <si>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</si>
  <si>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</si>
  <si>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</si>
  <si>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</si>
  <si>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</si>
  <si>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</si>
  <si>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</si>
  <si>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</si>
  <si>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</si>
  <si>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</si>
  <si>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</si>
  <si>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</si>
  <si>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</si>
  <si>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</si>
  <si>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</si>
  <si>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</si>
  <si>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</si>
  <si>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</si>
  <si>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</si>
  <si>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</si>
  <si>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</si>
  <si>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</si>
  <si>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</si>
  <si>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</si>
  <si>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</si>
  <si>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</si>
  <si>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</si>
  <si>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</si>
  <si>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</si>
  <si>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</si>
  <si>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</si>
  <si>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</si>
  <si>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</si>
  <si>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</si>
  <si>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</si>
  <si>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</si>
  <si>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</si>
  <si>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</si>
  <si>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</si>
  <si>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</si>
  <si>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</si>
  <si>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</si>
  <si>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</si>
  <si>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</si>
  <si>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</si>
  <si>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</si>
  <si>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</si>
  <si>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</si>
  <si>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</si>
  <si>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</si>
  <si>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</si>
  <si>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</si>
  <si>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</si>
  <si>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</si>
  <si>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</si>
  <si>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</si>
  <si>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</si>
  <si>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</si>
  <si>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</si>
  <si>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</si>
  <si>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</si>
  <si>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</si>
  <si>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</si>
  <si>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</si>
  <si>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</si>
  <si>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</si>
  <si>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</si>
  <si>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</si>
  <si>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</si>
  <si>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</si>
  <si>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</si>
  <si>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</si>
  <si>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</si>
  <si>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</si>
  <si>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</si>
  <si>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</si>
  <si>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</si>
  <si>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</si>
  <si>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</si>
  <si>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</si>
  <si>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</si>
  <si>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</si>
  <si>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</si>
  <si>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</si>
  <si>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</si>
  <si>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</si>
  <si>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</si>
  <si>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</si>
  <si>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</si>
  <si>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</si>
  <si>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</si>
  <si>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</si>
  <si>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</si>
  <si>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</si>
  <si>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</si>
  <si>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</si>
  <si>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</si>
  <si>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</si>
  <si>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</si>
  <si>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</si>
  <si>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</si>
  <si>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</si>
  <si>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</si>
  <si>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</si>
  <si>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</si>
  <si>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</si>
  <si>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</si>
  <si>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</si>
  <si>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</si>
  <si>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</si>
  <si>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</si>
  <si>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</si>
  <si>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</si>
  <si>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</si>
  <si>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</si>
  <si>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</si>
  <si>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</si>
  <si>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</si>
  <si>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</si>
  <si>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</si>
  <si>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</si>
  <si>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</si>
  <si>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</si>
  <si>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</si>
  <si>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</si>
  <si>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</si>
  <si>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</si>
  <si>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</si>
  <si>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</si>
  <si>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</si>
  <si>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</si>
  <si>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</si>
  <si>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</si>
  <si>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</si>
  <si>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</si>
  <si>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</si>
  <si>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</si>
  <si>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</si>
  <si>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</si>
  <si>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</si>
  <si>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</si>
  <si>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</si>
  <si>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</si>
  <si>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</si>
  <si>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</si>
  <si>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</si>
  <si>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</si>
  <si>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</si>
  <si>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</si>
  <si>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</si>
  <si>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</si>
  <si>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</si>
  <si>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</si>
  <si>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</si>
  <si>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</si>
  <si>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</si>
  <si>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</si>
  <si>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</si>
  <si>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</si>
  <si>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</si>
  <si>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</si>
  <si>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</si>
  <si>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</si>
  <si>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</si>
  <si>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</si>
  <si>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</si>
  <si>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</si>
  <si>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</si>
  <si>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</si>
  <si>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</si>
  <si>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</si>
  <si>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</si>
  <si>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</si>
  <si>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</si>
  <si>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</si>
  <si>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</si>
  <si>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</si>
  <si>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</si>
  <si>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</si>
  <si>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</si>
  <si>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</si>
  <si>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</si>
  <si>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</si>
  <si>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</si>
  <si>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</si>
  <si>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</si>
  <si>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</si>
  <si>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</si>
  <si>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</si>
  <si>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</si>
  <si>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</si>
  <si>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</si>
  <si>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</si>
  <si>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</si>
  <si>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</si>
  <si>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</si>
  <si>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</si>
  <si>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</si>
  <si>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</si>
  <si>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</si>
  <si>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</si>
  <si>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</si>
  <si>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</si>
  <si>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</si>
  <si>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</si>
  <si>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</si>
  <si>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</si>
  <si>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</si>
  <si>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</si>
  <si>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</si>
  <si>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</si>
  <si>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</si>
  <si>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</si>
  <si>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</si>
  <si>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</si>
  <si>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</si>
  <si>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</si>
  <si>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</si>
  <si>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</si>
  <si>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</si>
  <si>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</si>
  <si>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</si>
  <si>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</si>
  <si>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</si>
  <si>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</si>
  <si>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</si>
  <si>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</si>
  <si>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</si>
  <si>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</si>
  <si>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</si>
  <si>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</si>
  <si>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</si>
  <si>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</si>
  <si>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</si>
  <si>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</si>
  <si>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</si>
  <si>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</si>
  <si>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</si>
  <si>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</si>
  <si>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</si>
  <si>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</si>
  <si>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</si>
  <si>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</si>
  <si>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</si>
  <si>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</si>
  <si>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</si>
  <si>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</si>
  <si>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</si>
  <si>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</si>
  <si>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</si>
  <si>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</si>
  <si>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</si>
  <si>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</si>
  <si>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</si>
  <si>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</si>
  <si>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</si>
  <si>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</si>
  <si>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</si>
  <si>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</si>
  <si>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</si>
  <si>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</si>
  <si>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</si>
  <si>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</si>
  <si>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</si>
  <si>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</si>
  <si>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</si>
  <si>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</si>
  <si>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</si>
  <si>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</si>
  <si>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</si>
  <si>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</si>
  <si>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</si>
  <si>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</si>
  <si>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</si>
  <si>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</si>
  <si>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</si>
  <si>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</si>
  <si>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</si>
  <si>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</si>
  <si>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</si>
  <si>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</si>
  <si>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</si>
  <si>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</si>
  <si>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</si>
  <si>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</si>
  <si>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</si>
  <si>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</si>
  <si>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</si>
  <si>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</si>
  <si>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</si>
  <si>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</si>
  <si>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</si>
  <si>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</si>
  <si>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</si>
  <si>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</si>
  <si>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</si>
  <si>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</si>
  <si>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</si>
  <si>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</si>
  <si>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</si>
  <si>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</si>
  <si>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</si>
  <si>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</si>
  <si>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</si>
  <si>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</si>
  <si>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</si>
  <si>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</si>
  <si>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</si>
  <si>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</si>
  <si>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</si>
  <si>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</si>
  <si>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</si>
  <si>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</si>
  <si>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</si>
  <si>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</si>
  <si>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</si>
  <si>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</si>
  <si>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</si>
  <si>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</si>
  <si>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</si>
  <si>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</si>
  <si>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</si>
  <si>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</si>
  <si>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</si>
  <si>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</si>
  <si>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</si>
  <si>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</si>
  <si>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</si>
  <si>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</si>
  <si>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</si>
  <si>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</si>
  <si>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</si>
  <si>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</si>
  <si>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</si>
  <si>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</si>
  <si>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</si>
  <si>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</si>
  <si>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</si>
  <si>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</si>
  <si>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</si>
  <si>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</si>
  <si>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</si>
  <si>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</si>
  <si>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</si>
  <si>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</si>
  <si>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</si>
  <si>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</si>
  <si>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</si>
  <si>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</si>
  <si>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</si>
  <si>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</si>
  <si>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</si>
  <si>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</si>
  <si>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</si>
  <si>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</si>
  <si>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</si>
  <si>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</si>
  <si>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</si>
  <si>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</si>
  <si>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</si>
  <si>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</si>
  <si>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</si>
  <si>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</si>
  <si>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</si>
  <si>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</si>
  <si>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</si>
  <si>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</si>
  <si>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</si>
  <si>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</si>
  <si>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</si>
  <si>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</si>
  <si>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</si>
  <si>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</si>
  <si>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</si>
  <si>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</si>
  <si>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</si>
  <si>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</si>
  <si>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</si>
  <si>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</si>
  <si>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</si>
  <si>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</si>
  <si>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</si>
  <si>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</si>
  <si>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</si>
  <si>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</si>
  <si>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</si>
  <si>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</si>
  <si>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</si>
  <si>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</si>
  <si>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</si>
  <si>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</si>
  <si>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</si>
  <si>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</si>
  <si>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</si>
  <si>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</si>
  <si>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</si>
  <si>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</si>
  <si>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</si>
  <si>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</si>
  <si>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</si>
  <si>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</si>
  <si>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</si>
  <si>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</si>
  <si>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</si>
  <si>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</si>
  <si>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</si>
  <si>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</si>
  <si>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</si>
  <si>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</si>
  <si>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</si>
  <si>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</si>
  <si>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</si>
  <si>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</si>
  <si>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</si>
  <si>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</si>
  <si>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</si>
  <si>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</si>
  <si>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</si>
  <si>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</si>
  <si>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</si>
  <si>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</si>
  <si>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</si>
  <si>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</si>
  <si>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</si>
  <si>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</si>
  <si>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</si>
  <si>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</si>
  <si>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</si>
  <si>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</si>
  <si>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</si>
  <si>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</si>
  <si>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</si>
  <si>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</si>
  <si>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</si>
  <si>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</si>
  <si>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</si>
  <si>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</si>
  <si>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</si>
  <si>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</si>
  <si>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</si>
  <si>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</si>
  <si>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</si>
  <si>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</si>
  <si>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</si>
  <si>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</si>
  <si>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</si>
  <si>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</si>
  <si>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</si>
  <si>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</si>
  <si>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</si>
  <si>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</si>
  <si>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</si>
  <si>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</si>
  <si>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</si>
  <si>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</si>
  <si>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</si>
  <si>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</si>
  <si>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</si>
  <si>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</si>
  <si>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</si>
  <si>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</si>
  <si>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</si>
  <si>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</si>
  <si>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</si>
  <si>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</si>
  <si>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</si>
  <si>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</si>
  <si>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</si>
  <si>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</si>
  <si>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</si>
  <si>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</si>
  <si>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</si>
  <si>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</si>
  <si>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</si>
  <si>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</si>
  <si>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</si>
  <si>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</si>
  <si>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</si>
  <si>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</si>
  <si>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</si>
  <si>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</si>
  <si>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</si>
  <si>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</si>
  <si>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</si>
  <si>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</si>
  <si>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</si>
  <si>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</si>
  <si>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</si>
  <si>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</si>
  <si>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</si>
  <si>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</si>
  <si>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</si>
  <si>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</si>
  <si>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</si>
  <si>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</si>
  <si>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</si>
  <si>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</si>
  <si>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</si>
  <si>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</si>
  <si>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</si>
  <si>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</si>
  <si>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</si>
  <si>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</si>
  <si>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</si>
  <si>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</si>
  <si>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</si>
  <si>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</si>
  <si>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</si>
  <si>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</si>
  <si>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</si>
  <si>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</si>
  <si>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</si>
  <si>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</si>
  <si>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</si>
  <si>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</si>
  <si>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</si>
  <si>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</si>
  <si>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</si>
  <si>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</si>
  <si>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</si>
  <si>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</si>
  <si>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</si>
  <si>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</si>
  <si>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</si>
  <si>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</si>
  <si>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</si>
  <si>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</si>
  <si>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</si>
  <si>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</si>
  <si>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</si>
  <si>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</si>
  <si>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</si>
  <si>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</si>
  <si>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</si>
  <si>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</si>
  <si>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</si>
  <si>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</si>
  <si>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</si>
  <si>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</si>
  <si>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</si>
  <si>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</si>
  <si>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</si>
  <si>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</si>
  <si>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</si>
  <si>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</si>
  <si>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</si>
  <si>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</si>
  <si>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</si>
  <si>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</si>
  <si>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</si>
  <si>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</si>
  <si>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</si>
  <si>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</si>
  <si>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</si>
  <si>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</si>
  <si>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</si>
  <si>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</si>
  <si>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</si>
  <si>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</si>
  <si>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</si>
  <si>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</si>
  <si>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</si>
  <si>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</si>
  <si>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</si>
  <si>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</si>
  <si>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</si>
  <si>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</si>
  <si>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</si>
  <si>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</si>
  <si>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</si>
  <si>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</si>
  <si>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</si>
  <si>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</si>
  <si>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</si>
  <si>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</si>
  <si>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</si>
  <si>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</si>
  <si>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</si>
  <si>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</si>
  <si>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</si>
  <si>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</si>
  <si>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</si>
  <si>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</si>
  <si>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</si>
  <si>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</si>
  <si>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</si>
  <si>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</si>
  <si>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</si>
  <si>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</si>
  <si>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</si>
  <si>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</si>
  <si>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</si>
  <si>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</si>
  <si>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</si>
  <si>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</si>
  <si>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</si>
  <si>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</si>
  <si>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</si>
  <si>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</si>
  <si>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</si>
  <si>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</si>
  <si>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</si>
  <si>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</si>
  <si>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</si>
  <si>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</si>
  <si>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</si>
  <si>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</si>
  <si>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</si>
  <si>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</si>
  <si>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</si>
  <si>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</si>
  <si>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</si>
  <si>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</si>
  <si>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</si>
  <si>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</si>
  <si>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</si>
  <si>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</si>
  <si>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</si>
  <si>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</si>
  <si>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</si>
  <si>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</si>
  <si>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</si>
  <si>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</si>
  <si>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</si>
  <si>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</si>
  <si>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</si>
  <si>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</si>
  <si>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</si>
  <si>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</si>
  <si>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</si>
  <si>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</si>
  <si>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</si>
  <si>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</si>
  <si>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</si>
  <si>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</si>
  <si>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</si>
  <si>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</si>
  <si>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</si>
  <si>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</si>
  <si>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</si>
  <si>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</si>
  <si>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</si>
  <si>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</si>
  <si>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</si>
  <si>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</si>
  <si>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</si>
  <si>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</si>
  <si>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</si>
  <si>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</si>
  <si>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</si>
  <si>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</si>
  <si>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</si>
  <si>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</si>
  <si>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</si>
  <si>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</si>
  <si>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</si>
  <si>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</si>
  <si>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</si>
  <si>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</si>
  <si>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</si>
  <si>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</si>
  <si>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</si>
  <si>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</si>
  <si>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</si>
  <si>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</si>
  <si>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</si>
  <si>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</si>
  <si>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</si>
  <si>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</si>
  <si>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</si>
  <si>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</si>
  <si>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</si>
  <si>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</si>
  <si>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</si>
  <si>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</si>
  <si>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</si>
  <si>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</si>
  <si>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</si>
  <si>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</si>
  <si>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</si>
  <si>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</si>
  <si>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</si>
  <si>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</si>
  <si>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</si>
  <si>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</si>
  <si>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</si>
  <si>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</si>
  <si>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</si>
  <si>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</si>
  <si>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</si>
  <si>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</si>
  <si>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</si>
  <si>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</si>
  <si>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</si>
  <si>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</si>
  <si>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</si>
  <si>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</si>
  <si>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</si>
  <si>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</si>
  <si>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</si>
  <si>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</si>
  <si>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</si>
  <si>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</si>
  <si>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</si>
  <si>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</si>
  <si>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</si>
  <si>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</si>
  <si>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</si>
  <si>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</si>
  <si>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</si>
  <si>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</si>
  <si>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</si>
  <si>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</si>
  <si>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</si>
  <si>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</si>
  <si>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</si>
  <si>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</si>
  <si>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</si>
  <si>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</si>
  <si>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</si>
  <si>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</si>
  <si>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</si>
  <si>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</si>
  <si>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</si>
  <si>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</si>
  <si>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</si>
  <si>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</si>
  <si>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</si>
  <si>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</si>
  <si>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</si>
  <si>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</si>
  <si>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</si>
  <si>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</si>
  <si>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</si>
  <si>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</si>
  <si>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</si>
  <si>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</si>
  <si>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</si>
  <si>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</si>
  <si>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</si>
  <si>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</si>
  <si>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</si>
  <si>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</si>
  <si>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</si>
  <si>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</si>
  <si>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</si>
  <si>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</si>
  <si>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</si>
  <si>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</si>
  <si>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</si>
  <si>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</si>
  <si>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</si>
  <si>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</si>
  <si>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</si>
  <si>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</si>
  <si>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</si>
  <si>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</si>
  <si>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</si>
  <si>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</si>
  <si>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</si>
  <si>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</si>
  <si>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</si>
  <si>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</si>
  <si>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</si>
  <si>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</si>
  <si>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</si>
  <si>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</si>
  <si>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</si>
  <si>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</si>
  <si>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</si>
  <si>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</si>
  <si>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</si>
  <si>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</si>
  <si>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</si>
  <si>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</si>
  <si>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</si>
  <si>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</si>
  <si>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</si>
  <si>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</si>
  <si>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</si>
  <si>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</si>
  <si>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</si>
  <si>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</si>
  <si>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</si>
  <si>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</si>
  <si>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</si>
  <si>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</si>
  <si>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</si>
  <si>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</si>
  <si>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</si>
  <si>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</si>
  <si>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</si>
  <si>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</si>
  <si>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</si>
  <si>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</si>
  <si>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</si>
  <si>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</si>
  <si>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</si>
  <si>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</si>
  <si>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</si>
  <si>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</si>
  <si>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</si>
  <si>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</si>
  <si>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</si>
  <si>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</si>
  <si>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</si>
  <si>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</si>
  <si>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</si>
  <si>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</si>
  <si>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</si>
  <si>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</si>
  <si>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</si>
  <si>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</si>
  <si>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</si>
  <si>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</si>
  <si>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</si>
  <si>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</si>
  <si>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</si>
  <si>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</si>
  <si>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</si>
  <si>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</si>
  <si>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</si>
  <si>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</si>
  <si>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</si>
  <si>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</si>
  <si>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</si>
  <si>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</si>
  <si>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</si>
  <si>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</si>
  <si>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</si>
  <si>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</si>
  <si>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</si>
  <si>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</si>
  <si>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</si>
  <si>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</si>
  <si>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</si>
  <si>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</si>
  <si>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</si>
  <si>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</si>
  <si>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</si>
  <si>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</si>
  <si>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</si>
  <si>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</si>
  <si>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</si>
  <si>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</si>
  <si>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</si>
  <si>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</si>
  <si>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</si>
  <si>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</si>
  <si>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</si>
  <si>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</si>
  <si>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</si>
  <si>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</si>
  <si>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</si>
  <si>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</si>
  <si>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</si>
  <si>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</si>
  <si>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</si>
  <si>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</si>
  <si>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</si>
  <si>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</si>
  <si>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</si>
  <si>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</si>
  <si>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</si>
  <si>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</si>
  <si>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</si>
  <si>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</si>
  <si>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</si>
  <si>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</si>
  <si>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</si>
  <si>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</si>
  <si>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</si>
  <si>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</si>
  <si>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</si>
  <si>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</si>
  <si>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</si>
  <si>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</si>
  <si>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</si>
  <si>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</si>
  <si>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</si>
  <si>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</si>
  <si>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</si>
  <si>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</si>
  <si>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</si>
  <si>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</si>
  <si>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</si>
  <si>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</si>
  <si>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</si>
  <si>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</si>
  <si>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</si>
  <si>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</si>
  <si>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</si>
  <si>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</si>
  <si>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</si>
  <si>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</si>
  <si>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</si>
  <si>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</si>
  <si>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</si>
  <si>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</si>
  <si>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</si>
  <si>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</si>
  <si>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</si>
  <si>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</si>
  <si>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</si>
  <si>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</si>
  <si>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</si>
  <si>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</si>
  <si>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</si>
  <si>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</si>
  <si>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</si>
  <si>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</si>
  <si>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</si>
  <si>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</si>
  <si>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</si>
  <si>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</si>
  <si>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</si>
  <si>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</si>
  <si>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</si>
  <si>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</si>
  <si>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</si>
  <si>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</si>
  <si>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</si>
  <si>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</si>
  <si>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</si>
  <si>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</si>
  <si>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</si>
  <si>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</si>
  <si>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</si>
  <si>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</si>
  <si>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</si>
  <si>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</si>
  <si>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</si>
  <si>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</si>
  <si>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</si>
  <si>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</si>
  <si>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</si>
  <si>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</si>
  <si>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</si>
  <si>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</si>
  <si>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</si>
  <si>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</si>
  <si>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</si>
  <si>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</si>
  <si>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</si>
  <si>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</si>
  <si>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</si>
  <si>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</si>
  <si>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</si>
  <si>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</si>
  <si>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</si>
  <si>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</si>
  <si>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</si>
  <si>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</si>
  <si>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</si>
  <si>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</si>
  <si>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</si>
  <si>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</si>
  <si>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</si>
  <si>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</si>
  <si>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</si>
  <si>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</si>
  <si>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</si>
  <si>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</si>
  <si>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</si>
  <si>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</si>
  <si>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</si>
  <si>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</si>
  <si>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</si>
  <si>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</si>
  <si>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</si>
  <si>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</si>
  <si>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</si>
  <si>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</si>
  <si>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</si>
  <si>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</si>
  <si>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</si>
  <si>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</si>
  <si>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</si>
  <si>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</si>
  <si>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</si>
  <si>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</si>
  <si>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</si>
  <si>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</si>
  <si>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</si>
  <si>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</si>
  <si>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</si>
  <si>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</si>
  <si>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</si>
  <si>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</si>
  <si>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</si>
  <si>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</si>
  <si>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</si>
  <si>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</si>
  <si>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</si>
  <si>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</si>
  <si>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</si>
  <si>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</si>
  <si>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</si>
  <si>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</si>
  <si>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</si>
  <si>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</si>
  <si>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</si>
  <si>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</si>
  <si>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</si>
  <si>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</si>
  <si>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</si>
  <si>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</si>
  <si>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</si>
  <si>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</si>
  <si>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</si>
  <si>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</si>
  <si>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</si>
  <si>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</si>
  <si>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</si>
  <si>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</si>
  <si>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</si>
  <si>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</si>
  <si>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</si>
  <si>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</si>
  <si>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</si>
  <si>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</si>
  <si>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</si>
  <si>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</si>
  <si>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</si>
  <si>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</si>
  <si>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</si>
  <si>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</si>
  <si>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</si>
  <si>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</si>
  <si>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</si>
  <si>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</si>
  <si>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</si>
  <si>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</si>
  <si>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</si>
  <si>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</si>
  <si>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</si>
  <si>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</si>
  <si>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</si>
  <si>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</si>
  <si>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</si>
  <si>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</si>
  <si>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</si>
  <si>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</si>
  <si>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</si>
  <si>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</si>
  <si>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</si>
  <si>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</si>
  <si>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</si>
  <si>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</si>
  <si>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</si>
  <si>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</si>
  <si>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</si>
  <si>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</si>
  <si>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</si>
  <si>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</si>
  <si>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</si>
  <si>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</si>
  <si>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</si>
  <si>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</si>
  <si>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</si>
  <si>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</si>
  <si>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</si>
  <si>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</si>
  <si>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</si>
  <si>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</si>
  <si>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</si>
  <si>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</si>
  <si>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</si>
  <si>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</si>
  <si>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</si>
  <si>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</si>
  <si>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</si>
  <si>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</si>
  <si>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</si>
  <si>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</si>
  <si>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</si>
  <si>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</si>
  <si>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</si>
  <si>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</si>
  <si>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</si>
  <si>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</si>
  <si>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</si>
  <si>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</si>
  <si>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</si>
  <si>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</si>
  <si>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</si>
  <si>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</si>
  <si>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</si>
  <si>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</si>
  <si>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</si>
  <si>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</si>
  <si>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</si>
  <si>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</si>
  <si>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</si>
  <si>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</si>
  <si>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</si>
  <si>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</si>
  <si>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</si>
  <si>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</si>
  <si>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</si>
  <si>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</si>
  <si>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</si>
  <si>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</si>
  <si>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</si>
  <si>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</si>
  <si>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</si>
  <si>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</si>
  <si>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</si>
  <si>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</si>
  <si>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</si>
  <si>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</si>
  <si>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</si>
  <si>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</si>
  <si>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</si>
  <si>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</si>
  <si>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</si>
  <si>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</si>
  <si>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</si>
  <si>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</si>
  <si>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</si>
  <si>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</si>
  <si>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</si>
  <si>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</si>
  <si>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</si>
  <si>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</si>
  <si>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</si>
  <si>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</si>
  <si>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</si>
  <si>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</si>
  <si>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</si>
  <si>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</si>
  <si>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</si>
  <si>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</si>
  <si>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</si>
  <si>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</si>
  <si>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</si>
  <si>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</si>
  <si>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</si>
  <si>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</si>
  <si>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</si>
  <si>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</si>
  <si>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</si>
  <si>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</si>
  <si>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</si>
  <si>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</si>
  <si>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</si>
  <si>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</si>
  <si>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</si>
  <si>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</si>
  <si>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</si>
  <si>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</si>
  <si>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</si>
  <si>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</si>
  <si>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</si>
  <si>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</si>
  <si>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</si>
  <si>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</si>
  <si>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</si>
  <si>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</si>
  <si>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</si>
  <si>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</si>
  <si>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</si>
  <si>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</si>
  <si>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</si>
  <si>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</si>
  <si>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</si>
  <si>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</si>
  <si>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</si>
  <si>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</si>
  <si>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</si>
  <si>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</si>
  <si>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</si>
  <si>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</si>
  <si>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</si>
  <si>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</si>
  <si>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</si>
  <si>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</si>
  <si>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</si>
  <si>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</si>
  <si>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</si>
  <si>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</si>
  <si>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</si>
  <si>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</si>
  <si>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</si>
  <si>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</si>
  <si>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</si>
  <si>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</si>
  <si>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</si>
  <si>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</si>
  <si>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</si>
  <si>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</si>
  <si>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</si>
  <si>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</si>
  <si>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</si>
  <si>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</si>
  <si>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</si>
  <si>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</si>
  <si>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</si>
  <si>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</si>
  <si>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</si>
  <si>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</si>
  <si>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</si>
  <si>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</si>
  <si>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</si>
  <si>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</si>
  <si>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</si>
  <si>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</si>
  <si>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</si>
  <si>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</si>
  <si>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</si>
  <si>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</si>
  <si>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</si>
  <si>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</si>
  <si>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</si>
  <si>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</si>
  <si>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</si>
  <si>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</si>
  <si>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</si>
  <si>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</si>
  <si>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</si>
  <si>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</si>
  <si>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</si>
  <si>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</si>
  <si>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</si>
  <si>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</si>
  <si>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</si>
  <si>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</si>
  <si>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</si>
  <si>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</si>
  <si>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</si>
  <si>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</si>
  <si>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</si>
  <si>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</si>
  <si>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</si>
  <si>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</si>
  <si>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</si>
  <si>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</si>
  <si>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</si>
  <si>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</si>
  <si>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</si>
  <si>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</si>
  <si>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</si>
  <si>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</si>
  <si>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</si>
  <si>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</si>
  <si>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</si>
  <si>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</si>
  <si>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</si>
  <si>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</si>
  <si>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</si>
  <si>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</si>
  <si>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</si>
  <si>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</si>
  <si>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</si>
  <si>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</si>
  <si>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</si>
  <si>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</si>
  <si>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</si>
  <si>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</si>
  <si>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</si>
  <si>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</si>
  <si>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</si>
  <si>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</si>
  <si>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</si>
  <si>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</si>
  <si>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</si>
  <si>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</si>
  <si>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</si>
  <si>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</si>
  <si>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</si>
  <si>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</si>
  <si>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</si>
  <si>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</si>
  <si>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</si>
  <si>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</si>
  <si>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</si>
  <si>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</si>
  <si>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</si>
  <si>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</si>
  <si>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</si>
  <si>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</si>
  <si>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</si>
  <si>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</si>
  <si>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</si>
  <si>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</si>
  <si>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</si>
  <si>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</si>
  <si>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</si>
  <si>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</si>
  <si>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</si>
  <si>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</si>
  <si>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</si>
  <si>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</si>
  <si>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</si>
  <si>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</si>
  <si>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</si>
  <si>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</si>
  <si>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</si>
  <si>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</si>
  <si>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</si>
  <si>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</si>
  <si>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</si>
  <si>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</si>
  <si>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</si>
  <si>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</si>
  <si>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</si>
  <si>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</si>
  <si>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</si>
  <si>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</si>
  <si>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</si>
  <si>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</si>
  <si>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</si>
  <si>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</si>
  <si>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</si>
  <si>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</si>
  <si>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</si>
  <si>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</si>
  <si>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</si>
  <si>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</si>
  <si>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</si>
  <si>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</si>
  <si>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</si>
  <si>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</si>
  <si>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</si>
  <si>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</si>
  <si>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</si>
  <si>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</si>
  <si>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</si>
  <si>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</si>
  <si>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</si>
  <si>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</si>
  <si>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</si>
  <si>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</si>
  <si>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</si>
  <si>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</si>
  <si>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</si>
  <si>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</si>
  <si>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</si>
  <si>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</si>
  <si>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</si>
  <si>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</si>
  <si>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</si>
  <si>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</si>
  <si>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</si>
  <si>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</si>
  <si>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</si>
  <si>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</si>
  <si>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</si>
  <si>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</si>
  <si>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</si>
  <si>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</si>
  <si>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</si>
  <si>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</si>
  <si>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</si>
  <si>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</si>
  <si>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</si>
  <si>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</si>
  <si>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</si>
  <si>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</si>
  <si>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</si>
  <si>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</si>
  <si>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</si>
  <si>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</si>
  <si>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</si>
  <si>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</si>
  <si>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</si>
  <si>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</si>
  <si>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</si>
  <si>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</si>
  <si>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</si>
  <si>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</si>
  <si>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</si>
  <si>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</si>
  <si>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</si>
  <si>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</si>
  <si>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</si>
  <si>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</si>
  <si>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</si>
  <si>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</si>
  <si>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</si>
  <si>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</si>
  <si>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</si>
  <si>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</si>
  <si>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</si>
  <si>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</si>
  <si>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</si>
  <si>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</si>
  <si>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</si>
  <si>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</si>
  <si>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</si>
  <si>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</si>
  <si>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</si>
  <si>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</si>
  <si>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</si>
  <si>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</si>
  <si>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</si>
  <si>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</si>
  <si>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</si>
  <si>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</si>
  <si>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</si>
  <si>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</si>
  <si>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</si>
  <si>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</si>
  <si>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</si>
  <si>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</si>
  <si>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</si>
  <si>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</si>
  <si>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</si>
  <si>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</si>
  <si>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</si>
  <si>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</si>
  <si>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</si>
  <si>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</si>
  <si>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</si>
  <si>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</si>
  <si>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</si>
  <si>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</si>
  <si>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</si>
  <si>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</si>
  <si>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</si>
  <si>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</si>
  <si>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</si>
  <si>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</si>
  <si>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</si>
  <si>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</si>
  <si>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</si>
  <si>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</si>
  <si>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</si>
  <si>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</si>
  <si>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</si>
  <si>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</si>
  <si>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</si>
  <si>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</si>
  <si>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</si>
  <si>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</si>
  <si>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</si>
  <si>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</si>
  <si>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</si>
  <si>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</si>
  <si>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</si>
  <si>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</si>
  <si>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</si>
  <si>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</si>
  <si>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</si>
  <si>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</si>
  <si>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</si>
  <si>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</si>
  <si>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</si>
  <si>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</si>
  <si>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</si>
  <si>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</si>
  <si>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</si>
  <si>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</si>
  <si>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</si>
  <si>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</si>
  <si>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</si>
  <si>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</si>
  <si>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</si>
  <si>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</si>
  <si>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</si>
  <si>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</si>
  <si>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</si>
  <si>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</si>
  <si>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</si>
  <si>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</si>
  <si>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</si>
  <si>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</si>
  <si>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</si>
  <si>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</si>
  <si>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</si>
  <si>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</si>
  <si>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</si>
  <si>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</si>
  <si>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</si>
  <si>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</si>
  <si>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</si>
  <si>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</si>
  <si>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</si>
  <si>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</si>
  <si>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</si>
  <si>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</si>
  <si>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</si>
  <si>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</si>
  <si>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</si>
  <si>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</si>
  <si>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</si>
  <si>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</si>
  <si>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</si>
  <si>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</si>
  <si>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</si>
  <si>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</si>
  <si>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</si>
  <si>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</si>
  <si>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</si>
  <si>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</si>
  <si>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</si>
  <si>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</si>
  <si>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</si>
  <si>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</si>
  <si>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</si>
  <si>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</si>
  <si>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</si>
  <si>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</si>
  <si>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</si>
  <si>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</si>
  <si>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</si>
  <si>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</si>
  <si>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</si>
  <si>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</si>
  <si>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</si>
  <si>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</si>
  <si>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</si>
  <si>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</si>
  <si>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</si>
  <si>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</si>
  <si>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</si>
  <si>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</si>
  <si>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</si>
  <si>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</si>
  <si>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</si>
  <si>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</si>
  <si>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</si>
  <si>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</si>
  <si>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</si>
  <si>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</si>
  <si>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</si>
  <si>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</si>
  <si>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</si>
  <si>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</si>
  <si>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</si>
  <si>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</si>
  <si>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</si>
  <si>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</si>
  <si>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</si>
  <si>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</si>
  <si>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</si>
  <si>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</si>
  <si>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</si>
  <si>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</si>
  <si>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</si>
  <si>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</si>
  <si>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</si>
  <si>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</si>
  <si>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</si>
  <si>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</si>
  <si>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</si>
  <si>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</si>
  <si>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</si>
  <si>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</si>
  <si>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</si>
  <si>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</si>
  <si>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</si>
  <si>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</si>
  <si>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</si>
  <si>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</si>
  <si>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</si>
  <si>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</si>
  <si>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</si>
  <si>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</si>
  <si>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</si>
  <si>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</si>
  <si>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</si>
  <si>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</si>
  <si>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</si>
  <si>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</si>
  <si>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</si>
  <si>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</si>
  <si>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</si>
  <si>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</si>
  <si>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</si>
  <si>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</si>
  <si>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</si>
  <si>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</si>
  <si>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</si>
  <si>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</si>
  <si>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</si>
  <si>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</si>
  <si>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</si>
  <si>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</si>
  <si>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</si>
  <si>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</si>
  <si>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</si>
  <si>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</si>
  <si>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</si>
  <si>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</si>
  <si>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</si>
  <si>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</si>
  <si>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</si>
  <si>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</si>
  <si>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</si>
  <si>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</si>
  <si>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</si>
  <si>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</si>
  <si>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</si>
  <si>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</si>
  <si>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</si>
  <si>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</si>
  <si>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</si>
  <si>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</si>
  <si>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</si>
  <si>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</si>
  <si>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</si>
  <si>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</si>
  <si>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</si>
  <si>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</si>
  <si>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</si>
  <si>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</si>
  <si>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</si>
  <si>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</si>
  <si>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</si>
  <si>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</si>
  <si>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</si>
  <si>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</si>
  <si>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</si>
  <si>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</si>
  <si>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</si>
  <si>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</si>
  <si>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</si>
  <si>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</si>
  <si>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</si>
  <si>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</si>
  <si>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</si>
  <si>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</si>
  <si>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</si>
  <si>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</si>
  <si>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</si>
  <si>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</si>
  <si>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</si>
  <si>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</si>
  <si>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</si>
  <si>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</si>
  <si>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</si>
  <si>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</si>
  <si>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</si>
  <si>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</si>
  <si>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</si>
  <si>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</si>
  <si>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</si>
  <si>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</si>
  <si>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</si>
  <si>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</si>
  <si>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</si>
  <si>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</si>
  <si>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</si>
  <si>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</si>
  <si>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</si>
  <si>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</si>
  <si>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</si>
  <si>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</si>
  <si>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</si>
  <si>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</si>
  <si>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</si>
  <si>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</si>
  <si>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</si>
  <si>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</si>
  <si>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</si>
  <si>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</si>
  <si>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</si>
  <si>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</si>
  <si>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</si>
  <si>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</si>
  <si>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</si>
  <si>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</si>
  <si>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</si>
  <si>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</si>
  <si>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</si>
  <si>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</si>
  <si>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</si>
  <si>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</si>
  <si>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</si>
  <si>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</si>
  <si>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</si>
  <si>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</si>
  <si>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</si>
  <si>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</si>
  <si>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</si>
  <si>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</si>
  <si>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</si>
  <si>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</si>
  <si>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</si>
  <si>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</si>
  <si>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</si>
  <si>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</si>
  <si>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</si>
  <si>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</si>
  <si>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</si>
  <si>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</si>
  <si>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</si>
  <si>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</si>
  <si>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</si>
  <si>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</si>
  <si>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</si>
  <si>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</si>
  <si>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</si>
  <si>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</si>
  <si>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</si>
  <si>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</si>
  <si>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</si>
  <si>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</si>
  <si>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</si>
  <si>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</si>
  <si>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</si>
  <si>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</si>
  <si>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</si>
  <si>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</si>
  <si>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</si>
  <si>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</si>
  <si>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</si>
  <si>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</si>
  <si>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</si>
  <si>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</si>
  <si>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</si>
  <si>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</si>
  <si>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</si>
  <si>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</si>
  <si>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</si>
  <si>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</si>
  <si>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</si>
  <si>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</si>
  <si>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</si>
  <si>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</si>
  <si>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</si>
  <si>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</si>
  <si>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</si>
  <si>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</si>
  <si>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</si>
  <si>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</si>
  <si>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</si>
  <si>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</si>
  <si>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</si>
  <si>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</si>
  <si>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</si>
  <si>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</si>
  <si>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</si>
  <si>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</si>
  <si>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</si>
  <si>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</si>
  <si>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</si>
  <si>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</si>
  <si>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</si>
  <si>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</si>
  <si>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</si>
  <si>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</si>
  <si>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</si>
  <si>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</si>
  <si>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</si>
  <si>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</si>
  <si>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</si>
  <si>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</si>
  <si>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</si>
  <si>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</si>
  <si>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</si>
  <si>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</si>
  <si>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</si>
  <si>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</si>
  <si>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</si>
  <si>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</si>
  <si>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</si>
  <si>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</si>
  <si>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</si>
  <si>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</si>
  <si>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</si>
  <si>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</si>
  <si>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</si>
  <si>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</si>
  <si>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</si>
  <si>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</si>
  <si>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</si>
  <si>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</si>
  <si>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</si>
  <si>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</si>
  <si>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</si>
  <si>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</si>
  <si>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</si>
  <si>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</si>
  <si>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</si>
  <si>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</si>
  <si>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</si>
  <si>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</si>
  <si>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</si>
  <si>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</si>
  <si>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</si>
  <si>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</si>
  <si>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</si>
  <si>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</si>
  <si>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</si>
  <si>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</si>
  <si>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</si>
  <si>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</si>
  <si>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</si>
  <si>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</si>
  <si>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</si>
  <si>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</si>
  <si>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</si>
  <si>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</si>
  <si>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</si>
  <si>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</si>
  <si>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</si>
  <si>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</si>
  <si>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</si>
  <si>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</si>
  <si>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</si>
  <si>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</si>
  <si>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</si>
  <si>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</si>
  <si>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</si>
  <si>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</si>
  <si>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</si>
  <si>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</si>
  <si>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</si>
  <si>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</si>
  <si>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</si>
  <si>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</si>
  <si>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</si>
  <si>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</si>
  <si>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</si>
  <si>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</si>
  <si>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</si>
  <si>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</si>
  <si>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</si>
  <si>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</si>
  <si>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</si>
  <si>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</si>
  <si>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</si>
  <si>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</si>
  <si>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</si>
  <si>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</si>
  <si>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</si>
  <si>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</si>
  <si>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</si>
  <si>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</si>
  <si>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</si>
  <si>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</si>
  <si>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</si>
  <si>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</si>
  <si>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</si>
  <si>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</si>
  <si>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</si>
  <si>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</si>
  <si>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</si>
  <si>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</si>
  <si>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</si>
  <si>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</si>
  <si>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</si>
  <si>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</si>
  <si>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</si>
  <si>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</si>
  <si>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</si>
  <si>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</si>
  <si>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</si>
  <si>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</si>
  <si>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</si>
  <si>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</si>
  <si>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</si>
  <si>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</si>
  <si>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</si>
  <si>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</si>
  <si>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</si>
  <si>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</si>
  <si>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</si>
  <si>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</si>
  <si>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</si>
  <si>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</si>
  <si>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</si>
  <si>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</si>
  <si>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</si>
  <si>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</si>
  <si>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</si>
  <si>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</si>
  <si>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</si>
  <si>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</si>
  <si>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</si>
  <si>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</si>
  <si>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</si>
  <si>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</si>
  <si>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</si>
  <si>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</si>
  <si>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</si>
  <si>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</si>
  <si>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</si>
  <si>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</si>
  <si>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</si>
  <si>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</si>
  <si>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</si>
  <si>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</si>
  <si>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</si>
  <si>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</si>
  <si>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</si>
  <si>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</si>
  <si>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</si>
  <si>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</si>
  <si>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</si>
  <si>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</si>
  <si>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</si>
  <si>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</si>
  <si>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</si>
  <si>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</si>
  <si>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</si>
  <si>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</si>
  <si>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</si>
  <si>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</si>
  <si>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</si>
  <si>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</si>
  <si>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</si>
  <si>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</si>
  <si>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</si>
  <si>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</si>
  <si>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</si>
  <si>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</si>
  <si>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</si>
  <si>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</si>
  <si>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</si>
  <si>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</si>
  <si>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</si>
  <si>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</si>
  <si>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</si>
  <si>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</si>
  <si>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</si>
  <si>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</si>
  <si>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</si>
  <si>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</si>
  <si>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</si>
  <si>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</si>
  <si>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</si>
  <si>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</si>
  <si>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</si>
  <si>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</si>
  <si>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</si>
  <si>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</si>
  <si>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</si>
  <si>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</si>
  <si>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</si>
  <si>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</si>
  <si>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</si>
  <si>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</si>
  <si>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</si>
  <si>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</si>
  <si>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</si>
  <si>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</si>
  <si>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</si>
  <si>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</si>
  <si>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</si>
  <si>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</si>
  <si>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</si>
  <si>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</si>
  <si>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</si>
  <si>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</si>
  <si>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</si>
  <si>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</si>
  <si>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</si>
  <si>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</si>
  <si>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</si>
  <si>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</si>
  <si>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</si>
  <si>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</si>
  <si>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</si>
  <si>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</si>
  <si>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</si>
  <si>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</si>
  <si>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</si>
  <si>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</si>
  <si>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</si>
  <si>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</si>
  <si>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</si>
  <si>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</si>
  <si>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</si>
  <si>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</si>
  <si>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</si>
  <si>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</si>
  <si>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</si>
  <si>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</si>
  <si>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</si>
  <si>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</si>
  <si>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</si>
  <si>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</si>
  <si>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</si>
  <si>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</si>
  <si>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</si>
  <si>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</si>
  <si>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</si>
  <si>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</si>
  <si>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</si>
  <si>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</si>
  <si>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</si>
  <si>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</si>
  <si>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</si>
  <si>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</si>
  <si>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</si>
  <si>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</si>
  <si>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</si>
  <si>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</si>
  <si>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</si>
  <si>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</si>
  <si>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</si>
  <si>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</si>
  <si>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</si>
  <si>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</si>
  <si>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</si>
  <si>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</si>
  <si>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</si>
  <si>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</si>
  <si>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</si>
  <si>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</si>
  <si>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</si>
  <si>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</si>
  <si>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</si>
  <si>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</si>
  <si>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</si>
  <si>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</si>
  <si>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</si>
  <si>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</si>
  <si>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</si>
  <si>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</si>
  <si>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</si>
  <si>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</si>
  <si>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</si>
  <si>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</si>
  <si>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</si>
  <si>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</si>
  <si>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</si>
  <si>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</si>
  <si>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</si>
  <si>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</si>
  <si>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</si>
  <si>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</si>
  <si>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</si>
  <si>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</si>
  <si>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</si>
  <si>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</si>
  <si>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</si>
  <si>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</si>
  <si>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</si>
  <si>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</si>
  <si>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</si>
  <si>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</si>
  <si>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</si>
  <si>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</si>
  <si>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</si>
  <si>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</si>
  <si>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</si>
  <si>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</si>
  <si>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</si>
  <si>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</si>
  <si>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</si>
  <si>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</si>
  <si>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</si>
  <si>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</si>
  <si>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</si>
  <si>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</si>
  <si>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</si>
  <si>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</si>
  <si>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</si>
  <si>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</si>
  <si>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</si>
  <si>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</si>
  <si>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</si>
  <si>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</si>
  <si>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</si>
  <si>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</si>
  <si>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</si>
  <si>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</si>
  <si>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</si>
  <si>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</si>
  <si>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</si>
  <si>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</si>
  <si>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</si>
  <si>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</si>
  <si>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</si>
  <si>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</si>
  <si>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</si>
  <si>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</si>
  <si>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</si>
  <si>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</si>
  <si>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</si>
  <si>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</si>
  <si>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</si>
  <si>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</si>
  <si>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</si>
  <si>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</si>
  <si>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</si>
  <si>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</si>
  <si>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</si>
  <si>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</si>
  <si>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</si>
  <si>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</si>
  <si>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</si>
  <si>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</si>
  <si>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</si>
  <si>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</si>
  <si>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</si>
  <si>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</si>
  <si>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</si>
  <si>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</si>
  <si>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</si>
  <si>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</si>
  <si>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</si>
  <si>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</si>
  <si>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</si>
  <si>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</si>
  <si>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</si>
  <si>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</si>
  <si>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</si>
  <si>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</si>
  <si>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</si>
  <si>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</si>
  <si>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</si>
  <si>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</si>
  <si>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</si>
  <si>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</si>
  <si>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</si>
  <si>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</si>
  <si>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</si>
  <si>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</si>
  <si>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</si>
  <si>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</si>
  <si>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</si>
  <si>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</si>
  <si>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</si>
  <si>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</si>
  <si>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</si>
  <si>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</si>
  <si>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</si>
  <si>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</si>
  <si>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</si>
  <si>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</si>
  <si>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</si>
  <si>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</si>
  <si>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</si>
  <si>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</si>
  <si>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</si>
  <si>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</si>
  <si>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</si>
  <si>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</si>
  <si>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</si>
  <si>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</si>
  <si>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</si>
  <si>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</si>
  <si>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</si>
  <si>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</si>
  <si>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</si>
  <si>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</si>
  <si>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</si>
  <si>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</si>
  <si>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</si>
  <si>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</si>
  <si>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</si>
  <si>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</si>
  <si>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</si>
  <si>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</si>
  <si>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</si>
  <si>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</si>
  <si>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</si>
  <si>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</si>
  <si>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</si>
  <si>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</si>
  <si>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</si>
  <si>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</si>
  <si>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</si>
  <si>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</si>
  <si>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</si>
  <si>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</si>
  <si>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</si>
  <si>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</si>
  <si>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</si>
  <si>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</si>
  <si>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</si>
  <si>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</si>
  <si>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</si>
  <si>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</si>
  <si>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</si>
  <si>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</si>
  <si>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</si>
  <si>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</si>
  <si>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</si>
  <si>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</si>
  <si>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</si>
  <si>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</si>
  <si>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</si>
  <si>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</si>
  <si>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</si>
  <si>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</si>
  <si>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</si>
  <si>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</si>
  <si>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</si>
  <si>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</si>
  <si>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</si>
  <si>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</si>
  <si>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</si>
  <si>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</si>
  <si>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</si>
  <si>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</si>
  <si>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</si>
  <si>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</si>
  <si>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</si>
  <si>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</si>
  <si>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</si>
  <si>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</si>
  <si>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</si>
  <si>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</si>
  <si>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</si>
  <si>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</si>
  <si>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</si>
  <si>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</si>
  <si>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</si>
  <si>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</si>
  <si>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</si>
  <si>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</si>
  <si>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</si>
  <si>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</si>
  <si>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</si>
  <si>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</si>
  <si>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</si>
  <si>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</si>
  <si>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</si>
  <si>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</si>
  <si>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</si>
  <si>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</si>
  <si>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</si>
  <si>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</si>
  <si>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</si>
  <si>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</si>
  <si>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</si>
  <si>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</si>
  <si>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</si>
  <si>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</si>
  <si>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</si>
  <si>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</si>
  <si>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</si>
  <si>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</si>
  <si>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</si>
  <si>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</si>
  <si>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</si>
  <si>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</si>
  <si>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</si>
  <si>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</si>
  <si>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</si>
  <si>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</si>
  <si>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</si>
  <si>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</si>
  <si>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</si>
  <si>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</si>
  <si>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</si>
  <si>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</si>
  <si>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</si>
  <si>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</si>
  <si>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</si>
  <si>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</si>
  <si>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</si>
  <si>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</si>
  <si>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</si>
  <si>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</si>
  <si>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</si>
  <si>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</si>
  <si>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</si>
  <si>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</si>
  <si>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</si>
  <si>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</si>
  <si>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</si>
  <si>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</si>
  <si>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</si>
  <si>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</si>
  <si>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</si>
  <si>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</si>
  <si>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</si>
  <si>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</si>
  <si>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</si>
  <si>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</si>
  <si>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</si>
  <si>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</si>
  <si>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</si>
  <si>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</si>
  <si>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</si>
  <si>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</si>
  <si>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</si>
  <si>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</si>
  <si>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</si>
  <si>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</si>
  <si>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</si>
  <si>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</si>
  <si>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</si>
  <si>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</si>
  <si>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</si>
  <si>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</si>
  <si>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</si>
  <si>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</si>
  <si>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</si>
  <si>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</si>
  <si>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</si>
  <si>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</si>
  <si>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</si>
  <si>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</si>
  <si>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</si>
  <si>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</si>
  <si>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</si>
  <si>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</si>
  <si>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</si>
  <si>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</si>
  <si>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</si>
  <si>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</si>
  <si>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</si>
  <si>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</si>
  <si>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</si>
  <si>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</si>
  <si>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</si>
  <si>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</si>
  <si>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</si>
  <si>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</si>
  <si>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</si>
  <si>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</si>
  <si>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</si>
  <si>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</si>
  <si>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</si>
  <si>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</si>
  <si>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</si>
  <si>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</si>
  <si>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</si>
  <si>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</si>
  <si>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</si>
  <si>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</si>
  <si>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</si>
  <si>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</si>
  <si>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</si>
  <si>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</si>
  <si>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</si>
  <si>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</si>
  <si>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</si>
  <si>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</si>
  <si>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</si>
  <si>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</si>
  <si>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</si>
  <si>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</si>
  <si>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</si>
  <si>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</si>
  <si>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</si>
  <si>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</si>
  <si>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</si>
  <si>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</si>
  <si>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</si>
  <si>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</si>
  <si>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</si>
  <si>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</si>
  <si>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</si>
  <si>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</si>
  <si>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</si>
  <si>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</si>
  <si>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</si>
  <si>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</si>
  <si>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</si>
  <si>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</si>
  <si>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</si>
  <si>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</si>
  <si>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</si>
  <si>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</si>
  <si>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</si>
  <si>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</si>
  <si>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</si>
  <si>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</si>
  <si>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</si>
  <si>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</si>
  <si>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</si>
  <si>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</si>
  <si>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</si>
  <si>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</si>
  <si>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</si>
  <si>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</si>
  <si>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</si>
  <si>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</si>
  <si>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</si>
  <si>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</si>
  <si>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</si>
  <si>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</si>
  <si>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</si>
  <si>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</si>
  <si>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</si>
  <si>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</si>
  <si>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</si>
  <si>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</si>
  <si>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</si>
  <si>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</si>
  <si>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</si>
  <si>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</si>
  <si>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</si>
  <si>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</si>
  <si>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</si>
  <si>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</si>
  <si>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</si>
  <si>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</si>
  <si>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</si>
  <si>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</si>
  <si>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</si>
  <si>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</si>
  <si>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</si>
  <si>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</si>
  <si>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</si>
  <si>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</si>
  <si>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</si>
  <si>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</si>
  <si>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</si>
  <si>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</si>
  <si>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</si>
  <si>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</si>
  <si>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</si>
  <si>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</si>
  <si>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</si>
  <si>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</si>
  <si>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</si>
  <si>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</si>
  <si>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</si>
  <si>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</si>
  <si>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</si>
  <si>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</si>
  <si>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</si>
  <si>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</si>
  <si>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</si>
  <si>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</si>
  <si>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</si>
  <si>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</si>
  <si>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</si>
  <si>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</si>
  <si>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</si>
  <si>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</si>
  <si>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</si>
  <si>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</si>
  <si>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</si>
  <si>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</si>
  <si>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</si>
  <si>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</si>
  <si>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</si>
  <si>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</si>
  <si>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</si>
  <si>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</si>
  <si>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</si>
  <si>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</si>
  <si>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</si>
  <si>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</si>
  <si>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</si>
  <si>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</si>
  <si>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</si>
  <si>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</si>
  <si>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</si>
  <si>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</si>
  <si>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</si>
  <si>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</si>
  <si>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</si>
  <si>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</si>
  <si>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</si>
  <si>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</si>
  <si>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</si>
  <si>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</si>
  <si>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</si>
  <si>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</si>
  <si>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</si>
  <si>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</si>
  <si>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</si>
  <si>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</si>
  <si>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</si>
  <si>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</si>
  <si>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</si>
  <si>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</si>
  <si>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</si>
  <si>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</si>
  <si>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</si>
  <si>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</si>
  <si>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</si>
  <si>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</si>
  <si>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</si>
  <si>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</si>
  <si>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</si>
  <si>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</si>
  <si>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</si>
  <si>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</si>
  <si>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</si>
  <si>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</si>
  <si>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</si>
  <si>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</si>
  <si>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</si>
  <si>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</si>
  <si>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</si>
  <si>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</si>
  <si>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</si>
  <si>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</si>
  <si>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</si>
  <si>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</si>
  <si>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</si>
  <si>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</si>
  <si>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</si>
  <si>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</si>
  <si>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</si>
  <si>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</si>
  <si>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</si>
  <si>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</si>
  <si>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</si>
  <si>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</si>
  <si>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</si>
  <si>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</si>
  <si>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</si>
  <si>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</si>
  <si>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</si>
  <si>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</si>
  <si>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</si>
  <si>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</si>
  <si>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</si>
  <si>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</si>
  <si>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</si>
  <si>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</si>
  <si>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</si>
  <si>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</si>
  <si>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</si>
  <si>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</si>
  <si>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</si>
  <si>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</si>
  <si>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</si>
  <si>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</si>
  <si>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</si>
  <si>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</si>
  <si>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</si>
  <si>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</si>
  <si>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</si>
  <si>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</si>
  <si>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</si>
  <si>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</si>
  <si>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</si>
  <si>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</si>
  <si>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</si>
  <si>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</si>
  <si>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</si>
  <si>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</si>
  <si>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</si>
  <si>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</si>
  <si>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</si>
  <si>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</si>
  <si>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</si>
  <si>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</si>
  <si>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</si>
  <si>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</si>
  <si>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</si>
  <si>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</si>
  <si>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</si>
  <si>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</si>
  <si>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</si>
  <si>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</si>
  <si>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</si>
  <si>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</si>
  <si>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</si>
  <si>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</si>
  <si>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</si>
  <si>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</si>
  <si>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</si>
  <si>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</si>
  <si>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</si>
  <si>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</si>
  <si>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</si>
  <si>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</si>
  <si>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</si>
  <si>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</si>
  <si>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</si>
  <si>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</si>
  <si>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</si>
  <si>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</si>
  <si>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</si>
  <si>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</si>
  <si>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</si>
  <si>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</si>
  <si>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</si>
  <si>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</si>
  <si>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</si>
  <si>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</si>
  <si>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</si>
  <si>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</si>
  <si>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</si>
  <si>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</si>
  <si>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</si>
  <si>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</si>
  <si>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</si>
  <si>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</si>
  <si>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</si>
  <si>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</si>
  <si>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</si>
  <si>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</si>
  <si>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</si>
  <si>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</si>
  <si>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</si>
  <si>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</si>
  <si>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</si>
  <si>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</si>
  <si>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</si>
  <si>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</si>
  <si>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</si>
  <si>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</si>
  <si>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</si>
  <si>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</si>
  <si>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</si>
  <si>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</si>
  <si>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</si>
  <si>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</si>
  <si>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</si>
  <si>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</si>
  <si>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</si>
  <si>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</si>
  <si>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</si>
  <si>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</si>
  <si>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</si>
  <si>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</si>
  <si>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</si>
  <si>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</si>
  <si>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</si>
  <si>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</si>
  <si>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</si>
  <si>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</si>
  <si>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</si>
  <si>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</si>
  <si>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</si>
  <si>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</si>
  <si>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</si>
  <si>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</si>
  <si>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</si>
  <si>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</si>
  <si>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</si>
  <si>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</si>
  <si>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</si>
  <si>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</si>
  <si>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</si>
  <si>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</si>
  <si>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</si>
  <si>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</si>
  <si>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</si>
  <si>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</si>
  <si>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</si>
  <si>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</si>
  <si>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</si>
  <si>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</si>
  <si>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</si>
  <si>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</si>
  <si>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</si>
  <si>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</si>
  <si>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</si>
  <si>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</si>
  <si>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</si>
  <si>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</si>
  <si>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</si>
  <si>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</si>
  <si>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</si>
  <si>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</si>
  <si>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</si>
  <si>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</si>
  <si>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</si>
  <si>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</si>
  <si>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</si>
  <si>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</si>
  <si>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</si>
  <si>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</si>
  <si>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</si>
  <si>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</si>
  <si>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</si>
  <si>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</si>
  <si>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</si>
  <si>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</si>
  <si>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</si>
  <si>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</si>
  <si>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</si>
  <si>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</si>
  <si>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</si>
  <si>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</si>
  <si>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</si>
  <si>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</si>
  <si>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</si>
  <si>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</si>
  <si>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</si>
  <si>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</si>
  <si>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</si>
  <si>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</si>
  <si>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</si>
  <si>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</si>
  <si>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</si>
  <si>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</si>
  <si>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</si>
  <si>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</si>
  <si>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</si>
  <si>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</si>
  <si>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</si>
  <si>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</si>
  <si>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</si>
  <si>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</si>
  <si>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</si>
  <si>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</si>
  <si>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</si>
  <si>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</si>
  <si>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</si>
  <si>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</si>
  <si>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</si>
  <si>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</si>
  <si>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</si>
  <si>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</si>
  <si>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</si>
  <si>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</si>
  <si>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</si>
  <si>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</si>
  <si>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</si>
  <si>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</si>
  <si>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</si>
  <si>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</si>
  <si>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</si>
  <si>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</si>
  <si>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</si>
  <si>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</si>
  <si>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</si>
  <si>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</si>
  <si>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</si>
  <si>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</si>
  <si>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</si>
  <si>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</si>
  <si>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</si>
  <si>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</si>
  <si>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</si>
  <si>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</si>
  <si>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</si>
  <si>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</si>
  <si>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</si>
  <si>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</si>
  <si>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</si>
  <si>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</si>
  <si>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</si>
  <si>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</si>
  <si>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</si>
  <si>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</si>
  <si>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</si>
  <si>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</si>
  <si>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</si>
  <si>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</si>
  <si>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</si>
  <si>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</si>
  <si>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</si>
  <si>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</si>
  <si>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</si>
  <si>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</si>
  <si>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</si>
  <si>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</si>
  <si>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</si>
  <si>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</si>
  <si>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</si>
  <si>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</si>
  <si>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</si>
  <si>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</si>
  <si>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</si>
  <si>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</si>
  <si>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</si>
  <si>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</si>
  <si>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</si>
  <si>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</si>
  <si>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</si>
  <si>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</si>
  <si>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</si>
  <si>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</si>
  <si>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</si>
  <si>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</si>
  <si>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</si>
  <si>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</si>
  <si>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</si>
  <si>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</si>
  <si>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</si>
  <si>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</si>
  <si>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</si>
  <si>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</si>
  <si>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</si>
  <si>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</si>
  <si>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</si>
  <si>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</si>
  <si>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</si>
  <si>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</si>
  <si>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</si>
  <si>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</si>
  <si>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</si>
  <si>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</si>
  <si>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</si>
  <si>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</si>
  <si>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</si>
  <si>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</si>
  <si>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</si>
  <si>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</si>
  <si>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</si>
  <si>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</si>
  <si>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</si>
  <si>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</si>
  <si>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</si>
  <si>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</si>
  <si>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</si>
  <si>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</si>
  <si>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</si>
  <si>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</si>
  <si>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</si>
  <si>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</si>
  <si>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</si>
  <si>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</si>
  <si>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</si>
  <si>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</si>
  <si>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</si>
  <si>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</si>
  <si>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</si>
  <si>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</si>
  <si>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</si>
  <si>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</si>
  <si>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</si>
  <si>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</si>
  <si>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</si>
  <si>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</si>
  <si>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</si>
  <si>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</si>
  <si>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</si>
  <si>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</si>
  <si>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</si>
  <si>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</si>
  <si>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</si>
  <si>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</si>
  <si>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</si>
  <si>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</si>
  <si>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</si>
  <si>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</si>
  <si>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</si>
  <si>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</si>
  <si>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</si>
  <si>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</si>
  <si>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</si>
  <si>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</si>
  <si>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</si>
  <si>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</si>
  <si>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</si>
  <si>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</si>
  <si>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</si>
  <si>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</si>
  <si>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</si>
  <si>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</si>
  <si>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</si>
  <si>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</si>
  <si>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</si>
  <si>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</si>
  <si>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</si>
  <si>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</si>
  <si>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</si>
  <si>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</si>
  <si>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</si>
  <si>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</si>
  <si>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</si>
  <si>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</si>
  <si>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</si>
  <si>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</si>
  <si>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</si>
  <si>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</si>
  <si>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</si>
  <si>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</si>
  <si>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</si>
  <si>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</si>
  <si>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</si>
  <si>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</si>
  <si>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</si>
  <si>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</si>
  <si>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</si>
  <si>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</si>
  <si>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</si>
  <si>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</si>
  <si>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</si>
  <si>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</si>
  <si>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</si>
  <si>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</si>
  <si>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</si>
  <si>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</si>
  <si>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</si>
  <si>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</si>
  <si>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</si>
  <si>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</si>
  <si>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</si>
  <si>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</si>
  <si>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</si>
  <si>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</si>
  <si>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</si>
  <si>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</si>
  <si>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</si>
  <si>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</si>
  <si>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</si>
  <si>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</si>
  <si>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</si>
  <si>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</si>
  <si>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</si>
  <si>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</si>
  <si>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</si>
  <si>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</si>
  <si>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</si>
  <si>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</si>
  <si>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</si>
  <si>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</si>
  <si>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</si>
  <si>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</si>
  <si>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</si>
  <si>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</si>
  <si>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</si>
  <si>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</si>
  <si>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</si>
  <si>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</si>
  <si>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</si>
  <si>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</si>
  <si>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</si>
  <si>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</si>
  <si>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</si>
  <si>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</si>
  <si>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</si>
  <si>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</si>
  <si>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</si>
  <si>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</si>
  <si>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</si>
  <si>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</si>
  <si>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</si>
  <si>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</si>
  <si>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</si>
  <si>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</si>
  <si>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</si>
  <si>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</si>
  <si>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</si>
  <si>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</si>
  <si>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</si>
  <si>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</si>
  <si>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</si>
  <si>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</si>
  <si>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</si>
  <si>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</si>
  <si>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</si>
  <si>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</si>
  <si>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</si>
  <si>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</si>
  <si>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</si>
  <si>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</si>
  <si>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</si>
  <si>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</si>
  <si>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</si>
  <si>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</si>
  <si>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</si>
  <si>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</si>
  <si>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</si>
  <si>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</si>
  <si>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</si>
  <si>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</si>
  <si>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</si>
  <si>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</si>
  <si>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</si>
  <si>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</si>
  <si>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</si>
  <si>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</si>
  <si>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</si>
  <si>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</si>
  <si>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</si>
  <si>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</si>
  <si>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</si>
  <si>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</si>
  <si>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</si>
  <si>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</si>
  <si>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</si>
  <si>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</si>
  <si>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</si>
  <si>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</si>
  <si>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</si>
  <si>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</si>
  <si>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</si>
  <si>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</si>
  <si>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</si>
  <si>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</si>
  <si>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</si>
  <si>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</si>
  <si>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</si>
  <si>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</si>
  <si>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</si>
  <si>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</si>
  <si>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</si>
  <si>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</si>
  <si>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</si>
  <si>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</si>
  <si>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</si>
  <si>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</si>
  <si>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</si>
  <si>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</si>
  <si>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</si>
  <si>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</si>
  <si>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</si>
  <si>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</si>
  <si>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</si>
  <si>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</si>
  <si>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</si>
  <si>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</si>
  <si>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</si>
  <si>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</si>
  <si>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</si>
  <si>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</si>
  <si>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</si>
  <si>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</si>
  <si>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</si>
  <si>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</si>
  <si>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</si>
  <si>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</si>
  <si>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</si>
  <si>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</si>
  <si>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</si>
  <si>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</si>
  <si>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</si>
  <si>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</si>
  <si>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</si>
  <si>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</si>
  <si>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</si>
  <si>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</si>
  <si>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</si>
  <si>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</si>
  <si>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</si>
  <si>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</si>
  <si>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</si>
  <si>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</si>
  <si>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</si>
  <si>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</si>
  <si>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</si>
  <si>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</si>
  <si>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</si>
  <si>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</si>
  <si>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</si>
  <si>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</si>
  <si>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</si>
  <si>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</si>
  <si>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</si>
  <si>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</si>
  <si>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</si>
  <si>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</si>
  <si>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</si>
  <si>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</si>
  <si>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</si>
  <si>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</si>
  <si>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</si>
  <si>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</si>
  <si>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</si>
  <si>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</si>
  <si>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</si>
  <si>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</si>
  <si>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</si>
  <si>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</si>
  <si>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</si>
  <si>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</si>
  <si>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</si>
  <si>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</si>
  <si>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</si>
  <si>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</si>
  <si>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</si>
  <si>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</si>
  <si>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</si>
  <si>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</si>
  <si>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</si>
  <si>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</si>
  <si>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</si>
  <si>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</si>
  <si>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</si>
  <si>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</si>
  <si>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</si>
  <si>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</si>
  <si>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</si>
  <si>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</si>
  <si>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</si>
  <si>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</si>
  <si>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</si>
  <si>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</si>
  <si>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</si>
  <si>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</si>
  <si>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</si>
  <si>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</si>
  <si>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</si>
  <si>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</si>
  <si>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</si>
  <si>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</si>
  <si>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</si>
  <si>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</si>
  <si>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</si>
  <si>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</si>
  <si>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</si>
  <si>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</si>
  <si>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</si>
  <si>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</si>
  <si>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</si>
  <si>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</si>
  <si>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</si>
  <si>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</si>
  <si>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</si>
  <si>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</si>
  <si>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</si>
  <si>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</si>
  <si>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</si>
  <si>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</si>
  <si>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</si>
  <si>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</si>
  <si>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</si>
  <si>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</si>
  <si>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</si>
  <si>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</si>
  <si>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</si>
  <si>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</si>
  <si>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</si>
  <si>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</si>
  <si>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</si>
  <si>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</si>
  <si>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</si>
  <si>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</si>
  <si>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</si>
  <si>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</si>
  <si>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</si>
  <si>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</si>
  <si>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</si>
  <si>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</si>
  <si>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</si>
  <si>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</si>
  <si>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</si>
  <si>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</si>
  <si>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</si>
  <si>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</si>
  <si>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</si>
  <si>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</si>
  <si>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</si>
  <si>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</si>
  <si>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</si>
  <si>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</si>
  <si>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</si>
  <si>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</si>
  <si>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</si>
  <si>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</si>
  <si>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</si>
  <si>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</si>
  <si>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</si>
  <si>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</si>
  <si>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</si>
  <si>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</si>
  <si>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</si>
  <si>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</si>
  <si>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</si>
  <si>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</si>
  <si>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</si>
  <si>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</si>
  <si>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</si>
  <si>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</si>
  <si>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</si>
  <si>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</si>
  <si>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</si>
  <si>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</si>
  <si>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</si>
  <si>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</si>
  <si>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</si>
  <si>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</si>
  <si>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</si>
  <si>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</si>
  <si>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</si>
  <si>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</si>
  <si>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</si>
  <si>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</si>
  <si>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</si>
  <si>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</si>
  <si>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</si>
  <si>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</si>
  <si>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</si>
  <si>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</si>
  <si>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</si>
  <si>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</si>
  <si>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</si>
  <si>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</si>
  <si>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</si>
  <si>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</si>
  <si>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</si>
  <si>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</si>
  <si>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</si>
  <si>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</si>
  <si>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</si>
  <si>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</si>
  <si>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</si>
  <si>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</si>
  <si>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</si>
  <si>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</si>
  <si>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</si>
  <si>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</si>
  <si>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</si>
  <si>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</si>
  <si>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</si>
  <si>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</si>
  <si>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</si>
  <si>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</si>
  <si>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</si>
  <si>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</si>
  <si>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</si>
  <si>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</si>
  <si>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</si>
  <si>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</si>
  <si>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</si>
  <si>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</si>
  <si>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</si>
  <si>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</si>
  <si>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</si>
  <si>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</si>
  <si>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</si>
  <si>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</si>
  <si>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</si>
  <si>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</si>
  <si>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</si>
  <si>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</si>
  <si>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</si>
  <si>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</si>
  <si>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</si>
  <si>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</si>
  <si>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</si>
  <si>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</si>
  <si>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</si>
  <si>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</si>
  <si>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</si>
  <si>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</si>
  <si>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</si>
  <si>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</si>
  <si>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</si>
  <si>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</si>
  <si>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</si>
  <si>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</si>
  <si>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</si>
  <si>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</si>
  <si>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</si>
  <si>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</si>
  <si>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</si>
  <si>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</si>
  <si>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</si>
  <si>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</si>
  <si>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</si>
  <si>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</si>
  <si>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</si>
  <si>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</si>
  <si>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</si>
  <si>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</si>
  <si>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</si>
  <si>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</si>
  <si>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</si>
  <si>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</si>
  <si>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</si>
  <si>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</si>
  <si>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</si>
  <si>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</si>
  <si>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</si>
  <si>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</si>
  <si>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</si>
  <si>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</si>
  <si>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</si>
  <si>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</si>
  <si>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</si>
  <si>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</si>
  <si>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</si>
  <si>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</si>
  <si>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</si>
  <si>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</si>
  <si>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</si>
  <si>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</si>
  <si>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</si>
  <si>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</si>
  <si>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</si>
  <si>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</si>
  <si>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</si>
  <si>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</si>
  <si>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</si>
  <si>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</si>
  <si>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</si>
  <si>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</si>
  <si>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</si>
  <si>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</si>
  <si>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</si>
  <si>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</si>
  <si>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</si>
  <si>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</si>
  <si>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</si>
  <si>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</si>
  <si>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</si>
  <si>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</si>
  <si>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</si>
  <si>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</si>
  <si>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</si>
  <si>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</si>
  <si>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</si>
  <si>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</si>
  <si>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</si>
  <si>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</si>
  <si>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</si>
  <si>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</si>
  <si>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</si>
  <si>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</si>
  <si>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</si>
  <si>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</si>
  <si>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</si>
  <si>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</si>
  <si>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</si>
  <si>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</si>
  <si>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</si>
  <si>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</si>
  <si>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</si>
  <si>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</si>
  <si>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</si>
  <si>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</si>
  <si>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</si>
  <si>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</si>
  <si>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</si>
  <si>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</si>
  <si>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</si>
  <si>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</si>
  <si>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</si>
  <si>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</si>
  <si>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</si>
  <si>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</si>
  <si>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</si>
  <si>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</si>
  <si>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</si>
  <si>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</si>
  <si>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</si>
  <si>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</si>
  <si>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</si>
  <si>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</si>
  <si>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</si>
  <si>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</si>
  <si>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</si>
  <si>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</si>
  <si>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</si>
  <si>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</si>
  <si>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</si>
  <si>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</si>
  <si>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</si>
  <si>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</si>
  <si>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</si>
  <si>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</si>
  <si>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</si>
  <si>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</si>
  <si>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</si>
  <si>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</si>
  <si>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</si>
  <si>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</si>
  <si>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</si>
  <si>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</si>
  <si>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</si>
  <si>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</si>
  <si>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</si>
  <si>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</si>
  <si>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</si>
  <si>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</si>
  <si>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</si>
  <si>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</si>
  <si>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</si>
  <si>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</si>
  <si>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</si>
  <si>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</si>
  <si>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</si>
  <si>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</si>
  <si>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</si>
  <si>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</si>
  <si>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</si>
  <si>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</si>
  <si>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</si>
  <si>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</si>
  <si>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</si>
  <si>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</si>
  <si>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</si>
  <si>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</si>
  <si>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</si>
  <si>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</si>
  <si>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</si>
  <si>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</si>
  <si>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</si>
  <si>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</si>
  <si>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</si>
  <si>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</si>
  <si>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</si>
  <si>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</si>
  <si>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</si>
  <si>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</si>
  <si>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</si>
  <si>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</si>
  <si>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</si>
  <si>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</si>
  <si>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</si>
  <si>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</si>
  <si>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</si>
  <si>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</si>
  <si>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</si>
  <si>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</si>
  <si>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</si>
  <si>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</si>
  <si>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</si>
  <si>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</si>
  <si>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</si>
  <si>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</si>
  <si>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</si>
  <si>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</si>
  <si>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</si>
  <si>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</si>
  <si>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</si>
  <si>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</si>
  <si>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</si>
  <si>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</si>
  <si>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</si>
  <si>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</si>
  <si>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</si>
  <si>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</si>
  <si>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</si>
  <si>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</si>
  <si>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</si>
  <si>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</si>
  <si>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</si>
  <si>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</si>
  <si>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</si>
  <si>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</si>
  <si>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</si>
  <si>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</si>
  <si>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</si>
  <si>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</si>
  <si>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</si>
  <si>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</si>
  <si>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</si>
  <si>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</si>
  <si>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</si>
  <si>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</si>
  <si>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</si>
  <si>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</si>
  <si>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</si>
  <si>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</si>
  <si>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</si>
  <si>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</si>
  <si>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</si>
  <si>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</si>
  <si>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</si>
  <si>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</si>
  <si>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</si>
  <si>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</si>
  <si>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</si>
  <si>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</si>
  <si>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</si>
  <si>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</si>
  <si>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</si>
  <si>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</si>
  <si>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</si>
  <si>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</si>
  <si>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</si>
  <si>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</si>
  <si>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</si>
  <si>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</si>
  <si>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</si>
  <si>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</si>
  <si>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</si>
  <si>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</si>
  <si>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</si>
  <si>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</si>
  <si>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</si>
  <si>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</si>
  <si>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</si>
  <si>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</si>
  <si>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</si>
  <si>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</si>
  <si>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</si>
  <si>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</si>
  <si>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</si>
  <si>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</si>
  <si>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</si>
  <si>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</si>
  <si>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</si>
  <si>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</si>
  <si>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</si>
  <si>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</si>
  <si>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</si>
  <si>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</si>
  <si>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</si>
  <si>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</si>
  <si>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</si>
  <si>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</si>
  <si>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</si>
  <si>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</si>
  <si>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</si>
  <si>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</si>
  <si>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</si>
  <si>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</si>
  <si>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</si>
  <si>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</si>
  <si>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</si>
  <si>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</si>
  <si>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</si>
  <si>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</si>
  <si>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</si>
  <si>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</si>
  <si>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</si>
  <si>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</si>
  <si>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</si>
  <si>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</si>
  <si>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</si>
  <si>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</si>
  <si>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</si>
  <si>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</si>
  <si>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</si>
  <si>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</si>
  <si>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</si>
  <si>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</si>
  <si>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</si>
  <si>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</si>
  <si>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</si>
  <si>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</si>
  <si>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</si>
  <si>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</si>
  <si>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</si>
  <si>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</si>
  <si>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</si>
  <si>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</si>
  <si>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</si>
  <si>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</si>
  <si>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</si>
  <si>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</si>
  <si>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</si>
  <si>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</si>
  <si>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</si>
  <si>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</si>
  <si>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</si>
  <si>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</si>
  <si>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</si>
  <si>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</si>
  <si>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</si>
  <si>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</si>
  <si>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</si>
  <si>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</si>
  <si>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</si>
  <si>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</si>
  <si>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</si>
  <si>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</si>
  <si>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</si>
  <si>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</si>
  <si>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</si>
  <si>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</si>
  <si>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</si>
  <si>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</si>
  <si>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</si>
  <si>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</si>
  <si>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</si>
  <si>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</si>
  <si>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</si>
  <si>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</si>
  <si>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</si>
  <si>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</si>
  <si>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</si>
  <si>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</si>
  <si>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</si>
  <si>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</si>
  <si>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</si>
  <si>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</si>
  <si>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</si>
  <si>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</si>
  <si>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</si>
  <si>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</si>
  <si>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</si>
  <si>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</si>
  <si>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</si>
  <si>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</si>
  <si>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</si>
  <si>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</si>
  <si>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</si>
  <si>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</si>
  <si>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</si>
  <si>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</si>
  <si>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</si>
  <si>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</si>
  <si>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</si>
  <si>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</si>
  <si>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</si>
  <si>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</si>
  <si>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</si>
  <si>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</si>
  <si>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</si>
  <si>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</si>
  <si>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</si>
  <si>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</si>
  <si>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</si>
  <si>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</si>
  <si>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</si>
  <si>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</si>
  <si>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</si>
  <si>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</si>
  <si>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</si>
  <si>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</si>
  <si>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</si>
  <si>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</si>
  <si>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</si>
  <si>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</si>
  <si>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</si>
  <si>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</si>
  <si>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</si>
  <si>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</si>
  <si>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</si>
  <si>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</si>
  <si>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</si>
  <si>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</si>
  <si>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</si>
  <si>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</si>
  <si>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</si>
  <si>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</si>
  <si>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</si>
  <si>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</si>
  <si>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</si>
  <si>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</si>
  <si>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</si>
  <si>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</si>
  <si>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</si>
  <si>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</si>
  <si>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</si>
  <si>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</si>
  <si>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</si>
  <si>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</si>
  <si>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</si>
  <si>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</si>
  <si>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</si>
  <si>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</si>
  <si>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</si>
  <si>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</si>
  <si>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</si>
  <si>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</si>
  <si>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</si>
  <si>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</si>
  <si>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</si>
  <si>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</si>
  <si>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</si>
  <si>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</si>
  <si>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</si>
  <si>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</si>
  <si>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</si>
  <si>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</si>
  <si>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</si>
  <si>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</si>
  <si>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</si>
  <si>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</si>
  <si>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</si>
  <si>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</si>
  <si>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</si>
  <si>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</si>
  <si>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</si>
  <si>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</si>
  <si>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</si>
  <si>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</si>
  <si>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</si>
  <si>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</si>
  <si>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</si>
  <si>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</si>
  <si>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</si>
  <si>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</si>
  <si>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</si>
  <si>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</si>
  <si>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</si>
  <si>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</si>
  <si>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</si>
  <si>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</si>
  <si>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</si>
  <si>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</si>
  <si>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</si>
  <si>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</si>
  <si>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</si>
  <si>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</si>
  <si>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</si>
  <si>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</si>
  <si>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</si>
  <si>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</si>
  <si>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</si>
  <si>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</si>
  <si>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</si>
  <si>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</si>
  <si>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</si>
  <si>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</si>
  <si>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</si>
  <si>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</si>
  <si>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</si>
  <si>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</si>
  <si>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</si>
  <si>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</si>
  <si>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</si>
  <si>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</si>
  <si>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</si>
  <si>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</si>
  <si>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</si>
  <si>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</si>
  <si>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</si>
  <si>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</si>
  <si>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</si>
  <si>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</si>
  <si>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</si>
  <si>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</si>
  <si>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</si>
  <si>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</si>
  <si>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</si>
  <si>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</si>
  <si>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</si>
  <si>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</si>
  <si>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</si>
  <si>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</si>
  <si>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</si>
  <si>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</si>
  <si>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</si>
  <si>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</si>
  <si>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</si>
  <si>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</si>
  <si>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</si>
  <si>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</si>
  <si>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</si>
  <si>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</si>
  <si>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</si>
  <si>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</si>
  <si>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</si>
  <si>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</si>
  <si>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</si>
  <si>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</si>
  <si>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</si>
  <si>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</si>
  <si>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</si>
  <si>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</si>
  <si>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</si>
  <si>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</si>
  <si>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</si>
  <si>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</si>
  <si>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</si>
  <si>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</si>
  <si>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</si>
  <si>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</si>
  <si>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</si>
  <si>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</si>
  <si>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</si>
  <si>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</si>
  <si>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</si>
  <si>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</si>
  <si>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</si>
  <si>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</si>
  <si>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</si>
  <si>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</si>
  <si>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</si>
  <si>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</si>
  <si>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</si>
  <si>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</si>
  <si>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</si>
  <si>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</si>
  <si>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</si>
  <si>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</si>
  <si>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</si>
  <si>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</si>
  <si>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</si>
  <si>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</si>
  <si>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</si>
  <si>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</si>
  <si>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</si>
  <si>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</si>
  <si>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</si>
  <si>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</si>
  <si>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</si>
  <si>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</si>
  <si>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</si>
  <si>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</si>
  <si>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</si>
  <si>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</si>
  <si>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</si>
  <si>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</si>
  <si>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</si>
  <si>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</si>
  <si>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</si>
  <si>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</si>
  <si>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</si>
  <si>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</si>
  <si>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</si>
  <si>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</si>
  <si>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</si>
  <si>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</si>
  <si>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</si>
  <si>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</si>
  <si>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</si>
  <si>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</si>
  <si>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</si>
  <si>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</si>
  <si>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</si>
  <si>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</si>
  <si>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</si>
  <si>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</si>
  <si>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</si>
  <si>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</si>
  <si>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</si>
  <si>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</si>
  <si>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</si>
  <si>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</si>
  <si>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</si>
  <si>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</si>
  <si>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</si>
  <si>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</si>
  <si>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</si>
  <si>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</si>
  <si>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</si>
  <si>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</si>
  <si>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</si>
  <si>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</si>
  <si>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</si>
  <si>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</si>
  <si>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</si>
  <si>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</si>
  <si>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</si>
  <si>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</si>
  <si>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</si>
  <si>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</si>
  <si>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</si>
  <si>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</si>
  <si>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</si>
  <si>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</si>
  <si>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</si>
  <si>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</si>
  <si>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</si>
  <si>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</si>
  <si>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</si>
  <si>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</si>
  <si>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</si>
  <si>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</si>
  <si>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</si>
  <si>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</si>
  <si>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</si>
  <si>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</si>
  <si>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</si>
  <si>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</si>
  <si>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</si>
  <si>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</si>
  <si>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</si>
  <si>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</si>
  <si>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</si>
  <si>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</si>
  <si>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</si>
  <si>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</si>
  <si>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</si>
  <si>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</si>
  <si>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</si>
  <si>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</si>
  <si>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</si>
  <si>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</si>
  <si>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</si>
  <si>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</si>
  <si>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</si>
  <si>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</si>
  <si>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</si>
  <si>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</si>
  <si>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</si>
  <si>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</si>
  <si>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</si>
  <si>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</si>
  <si>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</si>
  <si>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</si>
  <si>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</si>
  <si>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</si>
  <si>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</si>
  <si>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</si>
  <si>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</si>
  <si>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</si>
  <si>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</si>
  <si>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</si>
  <si>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</si>
  <si>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</si>
  <si>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</si>
  <si>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</si>
  <si>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</si>
  <si>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</si>
  <si>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</si>
  <si>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</si>
  <si>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</si>
  <si>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</si>
  <si>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</si>
  <si>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</si>
  <si>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</si>
  <si>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</si>
  <si>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</si>
  <si>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</si>
  <si>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</si>
  <si>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</si>
  <si>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</si>
  <si>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</si>
  <si>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</si>
  <si>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</si>
  <si>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</si>
  <si>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</si>
  <si>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</si>
  <si>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</si>
  <si>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</si>
  <si>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</si>
  <si>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</si>
  <si>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</si>
  <si>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</si>
  <si>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</si>
  <si>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</si>
  <si>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</si>
  <si>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</si>
  <si>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</si>
  <si>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</si>
  <si>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</si>
  <si>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</si>
  <si>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</si>
  <si>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</si>
  <si>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</si>
  <si>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</si>
  <si>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</si>
  <si>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</si>
  <si>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</si>
  <si>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</si>
  <si>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</si>
  <si>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</si>
  <si>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</si>
  <si>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</si>
  <si>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</si>
  <si>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</si>
  <si>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</si>
  <si>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</si>
  <si>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</si>
  <si>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</si>
  <si>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</si>
  <si>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</si>
  <si>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</si>
  <si>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</si>
  <si>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</si>
  <si>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</si>
  <si>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</si>
  <si>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</si>
  <si>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</si>
  <si>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</si>
  <si>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</si>
  <si>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</si>
  <si>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</si>
  <si>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</si>
  <si>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</si>
  <si>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</si>
  <si>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</si>
  <si>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</si>
  <si>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</si>
  <si>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</si>
  <si>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</si>
  <si>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</si>
  <si>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</si>
  <si>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</si>
  <si>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</si>
  <si>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</si>
  <si>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</si>
  <si>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</si>
  <si>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</si>
  <si>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</si>
  <si>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</si>
  <si>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</si>
  <si>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</si>
  <si>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</si>
  <si>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</si>
  <si>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</si>
  <si>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</si>
  <si>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</si>
  <si>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</si>
  <si>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</si>
  <si>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</si>
  <si>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</si>
  <si>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</si>
  <si>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</si>
  <si>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</si>
  <si>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</si>
  <si>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</si>
  <si>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</si>
  <si>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</si>
  <si>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</si>
  <si>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</si>
  <si>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</si>
  <si>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</si>
  <si>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</si>
  <si>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</si>
  <si>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</si>
  <si>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</si>
  <si>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</si>
  <si>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</si>
  <si>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</si>
  <si>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</si>
  <si>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</si>
  <si>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</si>
  <si>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</si>
  <si>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</si>
  <si>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</si>
  <si>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</si>
  <si>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</si>
  <si>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</si>
  <si>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</si>
  <si>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</si>
  <si>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</si>
  <si>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</si>
  <si>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</si>
  <si>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</si>
  <si>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</si>
  <si>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</si>
  <si>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</si>
  <si>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</si>
  <si>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</si>
  <si>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</si>
  <si>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</si>
  <si>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</si>
  <si>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</si>
  <si>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</si>
  <si>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</si>
  <si>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</si>
  <si>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</si>
  <si>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</si>
  <si>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</si>
  <si>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</si>
  <si>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</si>
  <si>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</si>
  <si>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</si>
  <si>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</si>
  <si>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</si>
  <si>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</si>
  <si>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</si>
  <si>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</si>
  <si>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</si>
  <si>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</si>
  <si>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</si>
  <si>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</si>
  <si>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</si>
  <si>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</si>
  <si>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</si>
  <si>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</si>
  <si>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</si>
  <si>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</si>
  <si>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</si>
  <si>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</si>
  <si>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</si>
  <si>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</si>
  <si>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</si>
  <si>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</si>
  <si>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</si>
  <si>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</si>
  <si>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</si>
  <si>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</si>
  <si>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</si>
  <si>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</si>
  <si>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</si>
  <si>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</si>
  <si>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</si>
  <si>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</si>
  <si>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</si>
  <si>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</si>
  <si>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</si>
  <si>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</si>
  <si>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</si>
  <si>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</si>
  <si>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</si>
  <si>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</si>
  <si>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</si>
  <si>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</si>
  <si>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</si>
  <si>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</si>
  <si>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</si>
  <si>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</si>
  <si>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</si>
  <si>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</si>
  <si>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</si>
  <si>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</si>
  <si>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</si>
  <si>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</si>
  <si>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</si>
  <si>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</si>
  <si>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</si>
  <si>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</si>
  <si>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</si>
  <si>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</si>
  <si>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</si>
  <si>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</si>
  <si>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</si>
  <si>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</si>
  <si>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</si>
  <si>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</si>
  <si>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</si>
  <si>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</si>
  <si>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</si>
  <si>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</si>
  <si>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</si>
  <si>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</si>
  <si>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</si>
  <si>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</si>
  <si>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</si>
  <si>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</si>
  <si>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</si>
  <si>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</si>
  <si>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</si>
  <si>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</si>
  <si>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</si>
  <si>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</si>
  <si>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</si>
  <si>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</si>
  <si>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</si>
  <si>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</si>
  <si>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</si>
  <si>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</si>
  <si>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</si>
  <si>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</si>
  <si>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</si>
  <si>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</si>
  <si>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</si>
  <si>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</si>
  <si>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</si>
  <si>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</si>
  <si>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</si>
  <si>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</si>
  <si>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</si>
  <si>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</si>
  <si>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</si>
  <si>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</si>
  <si>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</si>
  <si>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</si>
  <si>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</si>
  <si>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</si>
  <si>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</si>
  <si>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</si>
  <si>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</si>
  <si>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</si>
  <si>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</si>
  <si>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</si>
  <si>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</si>
  <si>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</si>
  <si>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</si>
  <si>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</si>
  <si>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</si>
  <si>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</si>
  <si>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</si>
  <si>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</si>
  <si>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</si>
  <si>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</si>
  <si>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</si>
  <si>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</si>
  <si>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</si>
  <si>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</si>
  <si>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</si>
  <si>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</si>
  <si>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</si>
  <si>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</si>
  <si>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</si>
  <si>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</si>
  <si>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</si>
  <si>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</si>
  <si>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</si>
  <si>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</si>
  <si>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</si>
  <si>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</si>
  <si>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</si>
  <si>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</si>
  <si>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</si>
  <si>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</si>
  <si>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</si>
  <si>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</si>
  <si>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</si>
  <si>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</si>
  <si>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</si>
  <si>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</si>
  <si>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</si>
  <si>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</si>
  <si>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</si>
  <si>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</si>
  <si>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</si>
  <si>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</si>
  <si>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</si>
  <si>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</si>
  <si>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</si>
  <si>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</si>
  <si>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</si>
  <si>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</si>
  <si>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</si>
  <si>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</si>
  <si>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</si>
  <si>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</si>
  <si>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</si>
  <si>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</si>
  <si>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</si>
  <si>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</si>
  <si>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</si>
  <si>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</si>
  <si>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</si>
  <si>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</si>
  <si>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</si>
  <si>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</si>
  <si>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</si>
  <si>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</si>
  <si>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</si>
  <si>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</si>
  <si>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</si>
  <si>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</si>
  <si>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</si>
  <si>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</si>
  <si>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</si>
  <si>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</si>
  <si>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</si>
  <si>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</si>
  <si>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</si>
  <si>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</si>
  <si>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</si>
  <si>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</si>
  <si>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</si>
  <si>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</si>
  <si>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</si>
  <si>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</si>
  <si>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</si>
  <si>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</si>
  <si>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</si>
  <si>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</si>
  <si>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</si>
  <si>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</si>
  <si>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</si>
  <si>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</si>
  <si>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</si>
  <si>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</si>
  <si>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</si>
  <si>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</si>
  <si>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</si>
  <si>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</si>
  <si>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</si>
  <si>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</si>
  <si>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</si>
  <si>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</si>
  <si>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</si>
  <si>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</si>
  <si>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</si>
  <si>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</si>
  <si>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</si>
  <si>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</si>
  <si>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</si>
  <si>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</si>
  <si>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</si>
  <si>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</si>
  <si>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</si>
  <si>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</si>
  <si>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</si>
  <si>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</si>
  <si>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</si>
  <si>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</si>
  <si>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</si>
  <si>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</si>
  <si>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</si>
  <si>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</si>
  <si>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</si>
  <si>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</si>
  <si>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</si>
  <si>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</si>
  <si>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</si>
  <si>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</si>
  <si>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</si>
  <si>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</si>
  <si>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</si>
  <si>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</si>
  <si>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</si>
  <si>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</si>
  <si>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</si>
  <si>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</si>
  <si>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</si>
  <si>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</si>
  <si>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</si>
  <si>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</si>
  <si>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</si>
  <si>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</si>
  <si>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</si>
  <si>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</si>
  <si>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</si>
  <si>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</si>
  <si>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</si>
  <si>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</si>
  <si>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</si>
  <si>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</si>
  <si>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</si>
  <si>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</si>
  <si>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</si>
  <si>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</si>
  <si>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</si>
  <si>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</si>
  <si>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</si>
  <si>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</si>
  <si>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</si>
  <si>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</si>
  <si>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</si>
  <si>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</si>
  <si>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</si>
  <si>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</si>
  <si>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</si>
  <si>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</si>
  <si>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</si>
  <si>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</si>
  <si>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</si>
  <si>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</si>
  <si>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</si>
  <si>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</si>
  <si>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</si>
  <si>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</si>
  <si>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</si>
  <si>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</si>
  <si>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</si>
  <si>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</si>
  <si>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</si>
  <si>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</si>
  <si>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</si>
  <si>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</si>
  <si>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</si>
  <si>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</si>
  <si>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</si>
  <si>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</si>
  <si>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</si>
  <si>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</si>
  <si>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</si>
  <si>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</si>
  <si>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</si>
  <si>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</si>
  <si>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</si>
  <si>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</si>
  <si>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</si>
  <si>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</si>
  <si>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</si>
  <si>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</si>
  <si>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</si>
  <si>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</si>
  <si>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</si>
  <si>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</si>
  <si>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</si>
  <si>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</si>
  <si>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</si>
  <si>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</si>
  <si>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</si>
  <si>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</si>
  <si>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</si>
  <si>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</si>
  <si>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</si>
  <si>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</si>
  <si>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</si>
  <si>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</si>
  <si>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</si>
  <si>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</si>
  <si>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</si>
  <si>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</si>
  <si>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</si>
  <si>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</si>
  <si>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</si>
  <si>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</si>
  <si>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</si>
  <si>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</si>
  <si>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</si>
  <si>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</si>
  <si>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</si>
  <si>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</si>
  <si>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</si>
  <si>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</si>
  <si>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</si>
  <si>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</si>
  <si>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</si>
  <si>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</si>
  <si>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</si>
  <si>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</si>
  <si>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</si>
  <si>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</si>
  <si>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</si>
  <si>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</si>
  <si>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</si>
  <si>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</si>
  <si>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</si>
  <si>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</si>
  <si>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</si>
  <si>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</si>
  <si>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</si>
  <si>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</si>
  <si>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</si>
  <si>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</si>
  <si>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</si>
  <si>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</si>
  <si>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</si>
  <si>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</si>
  <si>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</si>
  <si>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</si>
  <si>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</si>
  <si>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</si>
  <si>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</si>
  <si>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</si>
  <si>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</si>
  <si>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</si>
  <si>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</si>
  <si>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</si>
  <si>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</si>
  <si>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</si>
  <si>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</si>
  <si>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</si>
  <si>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</si>
  <si>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</si>
  <si>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</si>
  <si>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</si>
  <si>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</si>
  <si>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</si>
  <si>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</si>
  <si>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</si>
  <si>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</si>
  <si>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</si>
  <si>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</si>
  <si>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</si>
  <si>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</si>
  <si>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</si>
  <si>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</si>
  <si>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</si>
  <si>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</si>
  <si>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</si>
  <si>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</si>
  <si>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</si>
  <si>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</si>
  <si>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</si>
  <si>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</si>
  <si>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</si>
  <si>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</si>
  <si>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</si>
  <si>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</si>
  <si>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</si>
  <si>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</si>
  <si>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</si>
  <si>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</si>
  <si>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</si>
  <si>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</si>
  <si>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</si>
  <si>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</si>
  <si>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</si>
  <si>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</si>
  <si>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</si>
  <si>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</si>
  <si>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</si>
  <si>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</si>
  <si>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</si>
  <si>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</si>
  <si>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</si>
  <si>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</si>
  <si>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</si>
  <si>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</si>
  <si>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</si>
  <si>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</si>
  <si>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</si>
  <si>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</si>
  <si>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</si>
  <si>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</si>
  <si>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</si>
  <si>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</si>
  <si>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</si>
  <si>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</si>
  <si>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</si>
  <si>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</si>
  <si>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</si>
  <si>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</si>
  <si>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</si>
  <si>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</si>
  <si>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</si>
  <si>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</si>
  <si>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</si>
  <si>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</si>
  <si>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</si>
  <si>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</si>
  <si>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</si>
  <si>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</si>
  <si>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</si>
  <si>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</si>
  <si>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</si>
  <si>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</si>
  <si>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</si>
  <si>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</si>
  <si>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</si>
  <si>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</si>
  <si>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</si>
  <si>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</si>
  <si>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</si>
  <si>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</si>
  <si>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</si>
  <si>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</si>
  <si>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</si>
  <si>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</si>
  <si>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</si>
  <si>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</si>
  <si>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</si>
  <si>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</si>
  <si>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</si>
  <si>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</si>
  <si>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</si>
  <si>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</si>
  <si>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</si>
  <si>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</si>
  <si>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</si>
  <si>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</si>
  <si>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</si>
  <si>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</si>
  <si>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</si>
  <si>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</si>
  <si>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</si>
  <si>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</si>
  <si>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</si>
  <si>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</si>
  <si>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</si>
  <si>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</si>
  <si>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</si>
  <si>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</si>
  <si>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</si>
  <si>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</si>
  <si>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</si>
  <si>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</si>
  <si>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</si>
  <si>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</si>
  <si>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</si>
  <si>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</si>
  <si>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</si>
  <si>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</si>
  <si>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</si>
  <si>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</si>
  <si>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</si>
  <si>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</si>
  <si>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</si>
  <si>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</si>
  <si>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</si>
  <si>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</si>
  <si>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</si>
  <si>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</si>
  <si>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</si>
  <si>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</si>
  <si>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</si>
  <si>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</si>
  <si>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</si>
  <si>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</si>
  <si>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</si>
  <si>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</si>
  <si>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</si>
  <si>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</si>
  <si>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</si>
  <si>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</si>
  <si>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</si>
  <si>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</si>
  <si>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</si>
  <si>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</si>
  <si>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</si>
  <si>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</si>
  <si>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</si>
  <si>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</si>
  <si>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</si>
  <si>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</si>
  <si>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</si>
  <si>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</si>
  <si>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</si>
  <si>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</si>
  <si>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</si>
  <si>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</si>
  <si>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</si>
  <si>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</si>
  <si>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</si>
  <si>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</si>
  <si>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</si>
  <si>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</si>
  <si>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</si>
  <si>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</si>
  <si>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</si>
  <si>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</si>
  <si>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</si>
  <si>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</si>
  <si>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</si>
  <si>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</si>
  <si>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</si>
  <si>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</si>
  <si>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</si>
  <si>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</si>
  <si>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</si>
  <si>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</si>
  <si>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</si>
  <si>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</si>
  <si>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</si>
  <si>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</si>
  <si>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</si>
  <si>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</si>
  <si>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</si>
  <si>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</si>
  <si>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</si>
  <si>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</si>
  <si>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</si>
  <si>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</si>
  <si>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</si>
  <si>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</si>
  <si>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</si>
  <si>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</si>
  <si>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</si>
  <si>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</si>
  <si>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</si>
  <si>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</si>
  <si>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</si>
  <si>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</si>
  <si>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</si>
  <si>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</si>
  <si>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</si>
  <si>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</si>
  <si>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</si>
  <si>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</si>
  <si>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</si>
  <si>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</si>
  <si>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</si>
  <si>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</si>
  <si>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</si>
  <si>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</si>
  <si>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</si>
  <si>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</si>
  <si>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</si>
  <si>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</si>
  <si>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</si>
  <si>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</si>
  <si>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</si>
  <si>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</si>
  <si>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</si>
  <si>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</si>
  <si>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</si>
  <si>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</si>
  <si>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</si>
  <si>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</si>
  <si>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</si>
  <si>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</si>
  <si>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</si>
  <si>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</si>
  <si>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</si>
  <si>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</si>
  <si>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</si>
  <si>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</si>
  <si>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</si>
  <si>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</si>
  <si>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</si>
  <si>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</si>
  <si>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</si>
  <si>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</si>
  <si>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</si>
  <si>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</si>
  <si>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</si>
  <si>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</si>
  <si>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</si>
  <si>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</si>
  <si>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</si>
  <si>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</si>
  <si>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</si>
  <si>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</si>
  <si>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</si>
  <si>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</si>
  <si>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</si>
  <si>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</si>
  <si>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</si>
  <si>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</si>
  <si>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</si>
  <si>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</si>
  <si>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</si>
  <si>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</si>
  <si>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</si>
  <si>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</si>
  <si>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</si>
  <si>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</si>
  <si>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</si>
  <si>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</si>
  <si>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</si>
  <si>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</si>
  <si>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</si>
  <si>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</si>
  <si>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</si>
  <si>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</si>
  <si>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</si>
  <si>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</si>
  <si>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</si>
  <si>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</si>
  <si>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</si>
  <si>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</si>
  <si>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</si>
  <si>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</si>
  <si>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</si>
  <si>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</si>
  <si>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</si>
  <si>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</si>
  <si>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</si>
  <si>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</si>
  <si>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</si>
  <si>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</si>
  <si>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</si>
  <si>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</si>
  <si>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</si>
  <si>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</si>
  <si>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</si>
  <si>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</si>
  <si>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</si>
  <si>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</si>
  <si>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</si>
  <si>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</si>
  <si>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</si>
  <si>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</si>
  <si>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</si>
  <si>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</si>
  <si>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</si>
  <si>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</si>
  <si>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</si>
  <si>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</si>
  <si>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</si>
  <si>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</si>
  <si>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</si>
  <si>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</si>
  <si>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</si>
  <si>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</si>
  <si>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</si>
  <si>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</si>
  <si>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</si>
  <si>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</si>
  <si>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</si>
  <si>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</si>
  <si>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</si>
  <si>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</si>
  <si>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</si>
  <si>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</si>
  <si>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</si>
  <si>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</si>
  <si>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</si>
  <si>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</si>
  <si>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</si>
  <si>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</si>
  <si>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</si>
  <si>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</si>
  <si>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</si>
  <si>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</si>
  <si>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</si>
  <si>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</si>
  <si>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</si>
  <si>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</si>
  <si>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</si>
  <si>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</si>
  <si>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</si>
  <si>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</si>
  <si>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</si>
  <si>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</si>
  <si>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</si>
  <si>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</si>
  <si>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</si>
  <si>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</si>
  <si>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</si>
  <si>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</si>
  <si>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</si>
  <si>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</si>
  <si>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</si>
  <si>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</si>
  <si>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</si>
  <si>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</si>
  <si>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</si>
  <si>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</si>
  <si>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</si>
  <si>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</si>
  <si>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</si>
  <si>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</si>
  <si>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</si>
  <si>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</si>
  <si>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</si>
  <si>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</si>
  <si>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</si>
  <si>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</si>
  <si>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</si>
  <si>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</si>
  <si>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</si>
  <si>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</si>
  <si>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</si>
  <si>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</si>
  <si>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</si>
  <si>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</si>
  <si>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</si>
  <si>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</si>
  <si>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</si>
  <si>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</si>
  <si>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</si>
  <si>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</si>
  <si>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</si>
  <si>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</si>
  <si>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</si>
  <si>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</si>
  <si>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</si>
  <si>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</si>
  <si>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</si>
  <si>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</si>
  <si>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</si>
  <si>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</si>
  <si>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</si>
  <si>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</si>
  <si>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</si>
  <si>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</si>
  <si>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</si>
  <si>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</si>
  <si>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</si>
  <si>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</si>
  <si>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</si>
  <si>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</si>
  <si>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</si>
  <si>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</si>
  <si>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</si>
  <si>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</si>
  <si>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</si>
  <si>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</si>
  <si>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</si>
  <si>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</si>
  <si>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</si>
  <si>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</si>
  <si>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</si>
  <si>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</si>
  <si>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</si>
  <si>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</si>
  <si>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</si>
  <si>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</si>
  <si>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</si>
  <si>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</si>
  <si>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</si>
  <si>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</si>
  <si>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</si>
  <si>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</si>
  <si>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</si>
  <si>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</si>
  <si>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</si>
  <si>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</si>
  <si>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</si>
  <si>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</si>
  <si>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</si>
  <si>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</si>
  <si>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</si>
  <si>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</si>
  <si>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</si>
  <si>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</si>
  <si>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</si>
  <si>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</si>
  <si>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</si>
  <si>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</si>
  <si>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</si>
  <si>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</si>
  <si>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</si>
  <si>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</si>
  <si>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</si>
  <si>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</si>
  <si>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</si>
  <si>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</si>
  <si>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</si>
  <si>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</si>
  <si>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</si>
  <si>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</si>
  <si>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</si>
  <si>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</si>
  <si>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</si>
  <si>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</si>
  <si>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</si>
  <si>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</si>
  <si>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</si>
  <si>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</si>
  <si>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</si>
  <si>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</si>
  <si>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</si>
  <si>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</si>
  <si>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</si>
  <si>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</si>
  <si>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</si>
  <si>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</si>
  <si>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</si>
  <si>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</si>
  <si>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</si>
  <si>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</si>
  <si>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</si>
  <si>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</si>
  <si>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</si>
  <si>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</si>
  <si>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</si>
  <si>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</si>
  <si>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</si>
  <si>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</si>
  <si>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</si>
  <si>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</si>
  <si>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</si>
  <si>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</si>
  <si>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</si>
  <si>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</si>
  <si>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</si>
  <si>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</si>
  <si>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</si>
  <si>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</si>
  <si>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</si>
  <si>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</si>
  <si>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</si>
  <si>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</si>
  <si>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</si>
  <si>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</si>
  <si>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</si>
  <si>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</si>
  <si>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</si>
  <si>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</si>
  <si>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</si>
  <si>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</si>
  <si>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</si>
  <si>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</si>
  <si>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</si>
  <si>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</si>
  <si>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</si>
  <si>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</si>
  <si>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</si>
  <si>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</si>
  <si>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</si>
  <si>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</si>
  <si>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</si>
  <si>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</si>
  <si>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</si>
  <si>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</si>
  <si>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</si>
  <si>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</si>
  <si>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</si>
  <si>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</si>
  <si>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</si>
  <si>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</si>
  <si>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</si>
  <si>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</si>
  <si>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</si>
  <si>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</si>
  <si>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</si>
  <si>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</si>
  <si>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</si>
  <si>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</si>
  <si>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</si>
  <si>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</si>
  <si>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</si>
  <si>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</si>
  <si>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</si>
  <si>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</si>
  <si>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</si>
  <si>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</si>
  <si>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</si>
  <si>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</si>
  <si>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</si>
  <si>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</si>
  <si>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</si>
  <si>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</si>
  <si>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</si>
  <si>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</si>
  <si>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</si>
  <si>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</si>
  <si>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</si>
  <si>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</si>
  <si>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</si>
  <si>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</si>
  <si>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</si>
  <si>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</si>
  <si>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</si>
  <si>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</si>
  <si>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</si>
  <si>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</si>
  <si>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</si>
  <si>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</si>
  <si>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</si>
  <si>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</si>
  <si>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</si>
  <si>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</si>
  <si>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</si>
  <si>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</si>
  <si>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</si>
  <si>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</si>
  <si>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</si>
  <si>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</si>
  <si>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</si>
  <si>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</si>
  <si>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</si>
  <si>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</si>
  <si>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</si>
  <si>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</si>
  <si>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</si>
  <si>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</si>
  <si>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</si>
  <si>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</si>
  <si>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</si>
  <si>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</si>
  <si>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</si>
  <si>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</si>
  <si>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</si>
  <si>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</si>
  <si>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</si>
  <si>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</si>
  <si>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</si>
  <si>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</si>
  <si>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</si>
  <si>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</si>
  <si>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</si>
  <si>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</si>
  <si>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</si>
  <si>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</si>
  <si>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</si>
  <si>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</si>
  <si>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</si>
  <si>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</si>
  <si>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</si>
  <si>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</si>
  <si>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</si>
  <si>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</si>
  <si>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</si>
  <si>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</si>
  <si>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</si>
  <si>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</si>
  <si>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</si>
  <si>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</si>
  <si>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</si>
  <si>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</si>
  <si>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</si>
  <si>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</si>
  <si>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</si>
  <si>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</si>
  <si>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</si>
  <si>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</si>
  <si>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</si>
  <si>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</si>
  <si>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</si>
  <si>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</si>
  <si>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</si>
  <si>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</si>
  <si>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</si>
  <si>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</si>
  <si>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</si>
  <si>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</si>
  <si>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</si>
  <si>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</si>
  <si>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</si>
  <si>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</si>
  <si>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</si>
  <si>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</si>
  <si>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</si>
  <si>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</si>
  <si>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</si>
  <si>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</si>
  <si>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</si>
  <si>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</si>
  <si>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</si>
  <si>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</si>
  <si>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</si>
  <si>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</si>
  <si>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</si>
  <si>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</si>
  <si>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</si>
  <si>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</si>
  <si>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</si>
  <si>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</si>
  <si>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</si>
  <si>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</si>
  <si>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</si>
  <si>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</si>
  <si>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</si>
  <si>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</si>
  <si>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</si>
  <si>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</si>
  <si>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</si>
  <si>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</si>
  <si>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</si>
  <si>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</si>
  <si>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</si>
  <si>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</si>
  <si>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</si>
  <si>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</si>
  <si>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</si>
  <si>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</si>
  <si>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</si>
  <si>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</si>
  <si>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</si>
  <si>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</si>
  <si>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</si>
  <si>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</si>
  <si>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</si>
  <si>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</si>
  <si>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</si>
  <si>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</si>
  <si>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</si>
  <si>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</si>
  <si>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</si>
  <si>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</si>
  <si>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</si>
  <si>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</si>
  <si>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</si>
  <si>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</si>
  <si>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</si>
  <si>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</si>
  <si>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</si>
  <si>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</si>
  <si>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</si>
  <si>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</si>
  <si>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</si>
  <si>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</si>
  <si>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</si>
  <si>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</si>
  <si>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</si>
  <si>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</si>
  <si>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</si>
  <si>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</si>
  <si>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</si>
  <si>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</si>
  <si>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</si>
  <si>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</si>
  <si>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</si>
  <si>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</si>
  <si>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</si>
  <si>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</si>
  <si>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</si>
  <si>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</si>
  <si>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</si>
  <si>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</si>
  <si>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</si>
  <si>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</si>
  <si>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</si>
  <si>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</si>
  <si>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</si>
  <si>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</si>
  <si>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</si>
  <si>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</si>
  <si>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</si>
  <si>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</si>
  <si>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</si>
  <si>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</si>
  <si>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</si>
  <si>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</si>
  <si>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</si>
  <si>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</si>
  <si>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</si>
  <si>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</si>
  <si>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</si>
  <si>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</si>
  <si>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</si>
  <si>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</si>
  <si>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</si>
  <si>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</si>
  <si>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</si>
  <si>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</si>
  <si>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</si>
  <si>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</si>
  <si>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</si>
  <si>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</si>
  <si>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</si>
  <si>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</si>
  <si>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</si>
  <si>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</si>
  <si>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</si>
  <si>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</si>
  <si>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</si>
  <si>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</si>
  <si>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</si>
  <si>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</si>
  <si>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</si>
  <si>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</si>
  <si>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</si>
  <si>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</si>
  <si>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</si>
  <si>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</si>
  <si>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</si>
  <si>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</si>
  <si>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</si>
  <si>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</si>
  <si>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</si>
  <si>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</si>
  <si>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</si>
  <si>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</si>
  <si>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</si>
  <si>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</si>
  <si>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</si>
  <si>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</si>
  <si>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</si>
  <si>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</si>
  <si>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</si>
  <si>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</si>
  <si>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</si>
  <si>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</si>
  <si>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</si>
  <si>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</si>
  <si>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</si>
  <si>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</si>
  <si>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</si>
  <si>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</si>
  <si>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</si>
  <si>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</si>
  <si>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</si>
  <si>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</si>
  <si>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</si>
  <si>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</si>
  <si>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</si>
  <si>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</si>
  <si>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</si>
  <si>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</si>
  <si>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</si>
  <si>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</si>
  <si>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</si>
  <si>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</si>
  <si>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</si>
  <si>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</si>
  <si>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</si>
  <si>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</si>
  <si>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</si>
  <si>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</si>
  <si>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</si>
  <si>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</si>
  <si>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</si>
  <si>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</si>
  <si>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</si>
  <si>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</si>
  <si>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</si>
  <si>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</si>
  <si>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</si>
  <si>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</si>
  <si>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</si>
  <si>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</si>
  <si>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</si>
  <si>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</si>
  <si>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</si>
  <si>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</si>
  <si>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</si>
  <si>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</si>
  <si>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</si>
  <si>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</si>
  <si>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</si>
  <si>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</si>
  <si>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</si>
  <si>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</si>
  <si>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</si>
  <si>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</si>
  <si>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</si>
  <si>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</si>
  <si>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</si>
  <si>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</si>
  <si>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</si>
  <si>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</si>
  <si>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</si>
  <si>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</si>
  <si>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</si>
  <si>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</si>
  <si>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</si>
  <si>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</si>
  <si>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</si>
  <si>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</si>
  <si>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</si>
  <si>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</si>
  <si>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</si>
  <si>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</si>
  <si>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</si>
  <si>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</si>
  <si>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</si>
  <si>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</si>
  <si>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</si>
  <si>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</si>
  <si>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</si>
  <si>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</si>
  <si>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</si>
  <si>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</si>
  <si>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</si>
  <si>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</si>
  <si>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</si>
  <si>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</si>
  <si>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</si>
  <si>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</si>
  <si>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</si>
  <si>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</si>
  <si>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</si>
  <si>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</si>
  <si>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</si>
  <si>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</si>
  <si>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</si>
  <si>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</si>
  <si>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</si>
  <si>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</si>
  <si>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</si>
  <si>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</si>
  <si>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</si>
  <si>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</si>
  <si>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</si>
  <si>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</si>
  <si>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</si>
  <si>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</si>
  <si>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</si>
  <si>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</si>
  <si>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</si>
  <si>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</si>
  <si>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</si>
  <si>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</si>
  <si>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</si>
  <si>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</si>
  <si>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</si>
  <si>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</si>
  <si>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</si>
  <si>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</si>
  <si>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</si>
  <si>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</si>
  <si>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</si>
  <si>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</si>
  <si>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</si>
  <si>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</si>
  <si>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</si>
  <si>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</si>
  <si>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</si>
  <si>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</si>
  <si>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</si>
  <si>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</si>
  <si>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</si>
  <si>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</si>
  <si>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</si>
  <si>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</si>
  <si>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</si>
  <si>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</si>
  <si>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</si>
  <si>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</si>
  <si>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</si>
  <si>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</si>
  <si>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</si>
  <si>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</si>
  <si>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</si>
  <si>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</si>
  <si>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</si>
  <si>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</si>
  <si>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</si>
  <si>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</si>
  <si>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</si>
  <si>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</si>
  <si>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</si>
  <si>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</si>
  <si>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</si>
  <si>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</si>
  <si>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</si>
  <si>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</si>
  <si>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</si>
  <si>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</si>
  <si>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</si>
  <si>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</si>
  <si>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</si>
  <si>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</si>
  <si>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</si>
  <si>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</si>
  <si>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</si>
  <si>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</si>
  <si>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</si>
  <si>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</si>
  <si>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</si>
  <si>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</si>
  <si>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</si>
  <si>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</si>
  <si>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</si>
  <si>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</si>
  <si>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</si>
  <si>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</si>
  <si>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</si>
  <si>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</si>
  <si>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</si>
  <si>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</si>
  <si>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</si>
  <si>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</si>
  <si>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</si>
  <si>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</si>
  <si>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</si>
  <si>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</si>
  <si>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</si>
  <si>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</si>
  <si>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</si>
  <si>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</si>
  <si>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</si>
  <si>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</si>
  <si>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</si>
  <si>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</si>
  <si>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</si>
  <si>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</si>
  <si>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</si>
  <si>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</si>
  <si>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</si>
  <si>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</si>
  <si>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</si>
  <si>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</si>
  <si>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</si>
  <si>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</si>
  <si>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</si>
  <si>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</si>
  <si>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</si>
  <si>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</si>
  <si>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</si>
  <si>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</si>
  <si>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</si>
  <si>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</si>
  <si>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</si>
  <si>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</si>
  <si>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</si>
  <si>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</si>
  <si>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</si>
  <si>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</si>
  <si>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</si>
  <si>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</si>
  <si>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</si>
  <si>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</si>
  <si>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</si>
  <si>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</si>
  <si>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</si>
  <si>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</si>
  <si>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</si>
  <si>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</si>
  <si>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</si>
  <si>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</si>
  <si>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</si>
  <si>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</si>
  <si>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</si>
  <si>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</si>
  <si>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</si>
  <si>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</si>
  <si>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</si>
  <si>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</si>
  <si>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</si>
  <si>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</si>
  <si>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</si>
  <si>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</si>
  <si>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</si>
  <si>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</si>
  <si>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</si>
  <si>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</si>
  <si>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</si>
  <si>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</si>
  <si>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</si>
  <si>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</si>
  <si>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</si>
  <si>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</si>
  <si>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</si>
  <si>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</si>
  <si>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</si>
  <si>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</si>
  <si>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</si>
  <si>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</si>
  <si>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</si>
  <si>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</si>
  <si>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</si>
  <si>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</si>
  <si>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</si>
  <si>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</si>
  <si>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</si>
  <si>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</si>
  <si>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</si>
  <si>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</si>
  <si>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</si>
  <si>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</si>
  <si>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</si>
  <si>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</si>
  <si>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</si>
  <si>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</si>
  <si>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</si>
  <si>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</si>
  <si>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</si>
  <si>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</si>
  <si>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</si>
  <si>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</si>
  <si>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</si>
  <si>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</si>
  <si>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</si>
  <si>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</si>
  <si>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</si>
  <si>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</si>
  <si>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</si>
  <si>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</si>
  <si>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</si>
  <si>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</si>
  <si>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</si>
  <si>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</si>
  <si>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</si>
  <si>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</si>
  <si>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</si>
  <si>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</si>
  <si>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</si>
  <si>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</si>
  <si>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</si>
  <si>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</si>
  <si>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</si>
  <si>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</si>
  <si>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</si>
  <si>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</si>
  <si>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</si>
  <si>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</si>
  <si>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</si>
  <si>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</si>
  <si>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</si>
  <si>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</si>
  <si>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</si>
  <si>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</si>
  <si>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</si>
  <si>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</si>
  <si>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</si>
  <si>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</si>
  <si>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</si>
  <si>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</si>
  <si>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</si>
  <si>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</si>
  <si>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</si>
  <si>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</si>
  <si>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</si>
  <si>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</si>
  <si>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</si>
  <si>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</si>
  <si>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</si>
  <si>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</si>
  <si>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</si>
  <si>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</si>
  <si>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</si>
  <si>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</si>
  <si>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</si>
  <si>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</si>
  <si>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</si>
  <si>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</si>
  <si>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</si>
  <si>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</si>
  <si>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</si>
  <si>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</si>
  <si>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</si>
  <si>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</si>
  <si>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</si>
  <si>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</si>
  <si>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</si>
  <si>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</si>
  <si>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</si>
  <si>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</si>
  <si>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</si>
  <si>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</si>
  <si>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</si>
  <si>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</si>
  <si>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</si>
  <si>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</si>
  <si>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</si>
  <si>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</si>
  <si>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</si>
  <si>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</si>
  <si>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</si>
  <si>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</si>
  <si>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</si>
  <si>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</si>
  <si>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</si>
  <si>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</si>
  <si>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</si>
  <si>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</si>
  <si>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</si>
  <si>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</si>
  <si>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</si>
  <si>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</si>
  <si>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</si>
  <si>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</si>
  <si>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</si>
  <si>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</si>
  <si>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</si>
  <si>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</si>
  <si>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</si>
  <si>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</si>
  <si>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</si>
  <si>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</si>
  <si>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</si>
  <si>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</si>
  <si>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</si>
  <si>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</si>
  <si>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</si>
  <si>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</si>
  <si>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</si>
  <si>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</si>
  <si>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</si>
  <si>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</si>
  <si>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</si>
  <si>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</si>
  <si>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</si>
  <si>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</si>
  <si>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</si>
  <si>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</si>
  <si>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</si>
  <si>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</si>
  <si>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</si>
  <si>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</si>
  <si>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</si>
  <si>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</si>
  <si>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</si>
  <si>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</si>
  <si>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</si>
  <si>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</si>
  <si>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</si>
  <si>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</si>
  <si>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</si>
  <si>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</si>
  <si>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</si>
  <si>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</si>
  <si>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</si>
  <si>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</si>
  <si>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</si>
  <si>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</si>
  <si>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</si>
  <si>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</si>
  <si>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</si>
  <si>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</si>
  <si>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</si>
  <si>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</si>
  <si>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</si>
  <si>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</si>
  <si>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</si>
  <si>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</si>
  <si>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</si>
  <si>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</si>
  <si>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</si>
  <si>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</si>
  <si>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</si>
  <si>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</si>
  <si>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</si>
  <si>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</si>
  <si>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</si>
  <si>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</si>
  <si>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</si>
  <si>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</si>
  <si>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</si>
  <si>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</si>
  <si>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</si>
  <si>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</si>
  <si>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</si>
  <si>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</si>
  <si>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</si>
  <si>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</si>
  <si>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</si>
  <si>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</si>
  <si>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</si>
  <si>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</si>
  <si>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</si>
  <si>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</si>
  <si>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</si>
  <si>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</si>
  <si>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</si>
  <si>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</si>
  <si>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</si>
  <si>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</si>
  <si>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</si>
  <si>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</si>
  <si>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</si>
  <si>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</si>
  <si>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</si>
  <si>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</si>
  <si>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</si>
  <si>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</si>
  <si>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</si>
  <si>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</si>
  <si>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</si>
  <si>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</si>
  <si>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</si>
  <si>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</si>
  <si>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</si>
  <si>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</si>
  <si>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</si>
  <si>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</si>
  <si>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</si>
  <si>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</si>
  <si>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</si>
  <si>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</si>
  <si>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</si>
  <si>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</si>
  <si>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</si>
  <si>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</si>
  <si>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</si>
  <si>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</si>
  <si>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</si>
  <si>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</si>
  <si>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</si>
  <si>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</si>
  <si>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</si>
  <si>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</si>
  <si>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</si>
  <si>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</si>
  <si>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</si>
  <si>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</si>
  <si>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</si>
  <si>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</si>
  <si>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</si>
  <si>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</si>
  <si>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</si>
  <si>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</si>
  <si>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</si>
  <si>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</si>
  <si>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</si>
  <si>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</si>
  <si>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</si>
  <si>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</si>
  <si>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</si>
  <si>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</si>
  <si>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</si>
  <si>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</si>
  <si>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</si>
  <si>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</si>
  <si>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</si>
  <si>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</si>
  <si>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</si>
  <si>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</si>
  <si>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</si>
  <si>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</si>
  <si>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</si>
  <si>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</si>
  <si>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</si>
  <si>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</si>
  <si>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</si>
  <si>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</si>
  <si>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</si>
  <si>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</si>
  <si>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</si>
  <si>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</si>
  <si>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</si>
  <si>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</si>
  <si>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</si>
  <si>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</si>
  <si>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</si>
  <si>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</si>
  <si>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</si>
  <si>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</si>
  <si>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</si>
  <si>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</si>
  <si>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</si>
  <si>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</si>
  <si>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</si>
  <si>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</si>
  <si>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</si>
  <si>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</si>
  <si>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</si>
  <si>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</si>
  <si>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</si>
  <si>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</si>
  <si>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</si>
  <si>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</si>
  <si>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</si>
  <si>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</si>
  <si>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</si>
  <si>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</si>
  <si>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</si>
  <si>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</si>
  <si>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</si>
  <si>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</si>
  <si>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</si>
  <si>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</si>
  <si>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</si>
  <si>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</si>
  <si>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</si>
  <si>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</si>
  <si>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</si>
  <si>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</si>
  <si>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</si>
  <si>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</si>
  <si>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</si>
  <si>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</si>
  <si>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</si>
  <si>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</si>
  <si>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</si>
  <si>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</si>
  <si>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</si>
  <si>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</si>
  <si>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</si>
  <si>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</si>
  <si>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</si>
  <si>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</si>
  <si>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</si>
  <si>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</si>
  <si>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</si>
  <si>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</si>
  <si>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</si>
  <si>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</si>
  <si>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</si>
  <si>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</si>
  <si>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</si>
  <si>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</si>
  <si>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</si>
  <si>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</si>
  <si>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</si>
  <si>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</si>
  <si>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</si>
  <si>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</si>
  <si>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</si>
  <si>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</si>
  <si>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</si>
  <si>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</si>
  <si>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</si>
  <si>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</si>
  <si>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</si>
  <si>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</si>
  <si>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</si>
  <si>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</si>
  <si>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</si>
  <si>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</si>
  <si>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</si>
  <si>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</si>
  <si>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</si>
  <si>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</si>
  <si>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</si>
  <si>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</si>
  <si>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</si>
  <si>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</si>
  <si>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</si>
  <si>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</si>
  <si>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</si>
  <si>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</si>
  <si>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</si>
  <si>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</si>
  <si>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</si>
  <si>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</si>
  <si>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</si>
  <si>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</si>
  <si>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</si>
  <si>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</si>
  <si>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</si>
  <si>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</si>
  <si>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</si>
  <si>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</si>
  <si>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</si>
  <si>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</si>
  <si>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</si>
  <si>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</si>
  <si>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</si>
  <si>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</si>
  <si>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</si>
  <si>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</si>
  <si>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</si>
  <si>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</si>
  <si>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</si>
  <si>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</si>
  <si>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</si>
  <si>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</si>
  <si>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</si>
  <si>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</si>
  <si>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</si>
  <si>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</si>
  <si>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</si>
  <si>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</si>
  <si>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</si>
  <si>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</si>
  <si>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</si>
  <si>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</si>
  <si>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</si>
  <si>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</si>
  <si>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</si>
  <si>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</si>
  <si>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</si>
  <si>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</si>
  <si>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</si>
  <si>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</si>
  <si>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</si>
  <si>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</si>
  <si>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</si>
  <si>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</si>
  <si>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</si>
  <si>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</si>
  <si>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</si>
  <si>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</si>
  <si>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</si>
  <si>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</si>
  <si>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</si>
  <si>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</si>
  <si>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</si>
  <si>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</si>
  <si>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</si>
  <si>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</si>
  <si>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</si>
  <si>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</si>
  <si>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</si>
  <si>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</si>
  <si>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</si>
  <si>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</si>
  <si>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</si>
  <si>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</si>
  <si>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</si>
  <si>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</si>
  <si>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</si>
  <si>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</si>
  <si>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</si>
  <si>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</si>
  <si>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</si>
  <si>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</si>
  <si>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</si>
  <si>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</si>
  <si>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</si>
  <si>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</si>
  <si>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</si>
  <si>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</si>
  <si>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</si>
  <si>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</si>
  <si>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</si>
  <si>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</si>
  <si>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</si>
  <si>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</si>
  <si>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</si>
  <si>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</si>
  <si>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</si>
  <si>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</si>
  <si>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</si>
  <si>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</si>
  <si>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</si>
  <si>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</si>
  <si>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</si>
  <si>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</si>
  <si>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</si>
  <si>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</si>
  <si>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</si>
  <si>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</si>
  <si>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</si>
  <si>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</si>
  <si>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</si>
  <si>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</si>
  <si>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</si>
  <si>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</si>
  <si>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</si>
  <si>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</si>
  <si>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</si>
  <si>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</si>
  <si>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</si>
  <si>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</si>
  <si>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</si>
  <si>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</si>
  <si>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</si>
  <si>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</si>
  <si>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</si>
  <si>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</si>
  <si>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</si>
  <si>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</si>
  <si>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</si>
  <si>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</si>
  <si>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</si>
  <si>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</si>
  <si>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</si>
  <si>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</si>
  <si>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</si>
  <si>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</si>
  <si>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</si>
  <si>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</si>
  <si>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</si>
  <si>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</si>
  <si>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</si>
  <si>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</si>
  <si>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</si>
  <si>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</si>
  <si>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</si>
  <si>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</si>
  <si>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</si>
  <si>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</si>
  <si>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</si>
  <si>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</si>
  <si>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</si>
  <si>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</si>
  <si>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</si>
  <si>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</si>
  <si>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</si>
  <si>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</si>
  <si>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</si>
  <si>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</si>
  <si>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</si>
  <si>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</si>
  <si>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</si>
  <si>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</si>
  <si>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</si>
  <si>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</si>
  <si>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</si>
  <si>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</si>
  <si>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</si>
  <si>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</si>
  <si>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</si>
  <si>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</si>
  <si>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</si>
  <si>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</si>
  <si>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</si>
  <si>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</si>
  <si>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</si>
  <si>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</si>
  <si>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</si>
  <si>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</si>
  <si>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</si>
  <si>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</si>
  <si>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</si>
  <si>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</si>
  <si>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</si>
  <si>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</si>
  <si>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</si>
  <si>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</si>
  <si>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</si>
  <si>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</si>
  <si>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</si>
  <si>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</si>
  <si>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</si>
  <si>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</si>
  <si>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</si>
  <si>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</si>
  <si>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</si>
  <si>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</si>
  <si>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</si>
  <si>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</si>
  <si>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</si>
  <si>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</si>
  <si>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</si>
  <si>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</si>
  <si>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</si>
  <si>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</si>
  <si>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</si>
  <si>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</si>
  <si>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</si>
  <si>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</si>
  <si>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</si>
  <si>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</si>
  <si>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</si>
  <si>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</si>
  <si>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</si>
  <si>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</si>
  <si>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</si>
  <si>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</si>
  <si>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</si>
  <si>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</si>
  <si>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</si>
  <si>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</si>
  <si>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</si>
  <si>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</si>
  <si>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</si>
  <si>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</si>
  <si>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</si>
  <si>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</si>
  <si>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</si>
  <si>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</si>
  <si>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</si>
  <si>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</si>
  <si>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</si>
  <si>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</si>
  <si>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</si>
  <si>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</si>
  <si>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</si>
  <si>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</si>
  <si>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</si>
  <si>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</si>
  <si>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</si>
  <si>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</si>
  <si>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</si>
  <si>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</si>
  <si>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</si>
  <si>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</si>
  <si>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</si>
  <si>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</si>
  <si>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</si>
  <si>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</si>
  <si>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</si>
  <si>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</si>
  <si>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</si>
  <si>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</si>
  <si>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</si>
  <si>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</si>
  <si>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</si>
  <si>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</si>
  <si>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</si>
  <si>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</si>
  <si>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</si>
  <si>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</si>
  <si>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</si>
  <si>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</si>
  <si>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</si>
  <si>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</si>
  <si>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</si>
  <si>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</si>
  <si>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</si>
  <si>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</si>
  <si>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</si>
  <si>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</si>
  <si>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</si>
  <si>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</si>
  <si>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</si>
  <si>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</si>
  <si>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</si>
  <si>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</si>
  <si>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</si>
  <si>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</si>
  <si>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</si>
  <si>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</si>
  <si>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</si>
  <si>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</si>
  <si>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</si>
  <si>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</si>
  <si>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</si>
  <si>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</si>
  <si>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</si>
  <si>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</si>
  <si>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</si>
  <si>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</si>
  <si>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</si>
  <si>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</si>
  <si>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</si>
  <si>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</si>
  <si>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</si>
  <si>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</si>
  <si>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</si>
  <si>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</si>
  <si>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</si>
  <si>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</si>
  <si>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</si>
  <si>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</si>
  <si>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</si>
  <si>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</si>
  <si>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</si>
  <si>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</si>
  <si>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</si>
  <si>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</si>
  <si>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</si>
  <si>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</si>
  <si>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</si>
  <si>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</si>
  <si>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</si>
  <si>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</si>
  <si>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</si>
  <si>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</si>
  <si>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</si>
  <si>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</si>
  <si>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</si>
  <si>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</si>
  <si>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</si>
  <si>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</si>
  <si>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</si>
  <si>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</si>
  <si>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</si>
  <si>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</si>
  <si>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</si>
  <si>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</si>
  <si>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</si>
  <si>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</si>
  <si>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</si>
  <si>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</si>
  <si>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</si>
  <si>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</si>
  <si>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</si>
  <si>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</si>
  <si>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</si>
  <si>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</si>
  <si>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</si>
  <si>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</si>
  <si>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</si>
  <si>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</si>
  <si>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</si>
  <si>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</si>
  <si>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</si>
  <si>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</si>
  <si>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</si>
  <si>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</si>
  <si>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</si>
  <si>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</si>
  <si>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</si>
  <si>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</si>
  <si>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</si>
  <si>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</si>
  <si>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</si>
  <si>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</si>
  <si>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</si>
  <si>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</si>
  <si>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</si>
  <si>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</si>
  <si>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</si>
  <si>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</si>
  <si>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</si>
  <si>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</si>
  <si>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</si>
  <si>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</si>
  <si>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</si>
  <si>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</si>
  <si>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</si>
  <si>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</si>
  <si>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</si>
  <si>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</si>
  <si>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</si>
  <si>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</si>
  <si>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</si>
  <si>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</si>
  <si>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</si>
  <si>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</si>
  <si>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</si>
  <si>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</si>
  <si>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</si>
  <si>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</si>
  <si>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</si>
  <si>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</si>
  <si>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</si>
  <si>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</si>
  <si>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</si>
  <si>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</si>
  <si>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</si>
  <si>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</si>
  <si>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</si>
  <si>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</si>
  <si>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</si>
  <si>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</si>
  <si>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</si>
  <si>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</si>
  <si>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</si>
  <si>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</si>
  <si>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</si>
  <si>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</si>
  <si>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</si>
  <si>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</si>
  <si>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</si>
  <si>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</si>
  <si>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</si>
  <si>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</si>
  <si>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</si>
  <si>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</si>
  <si>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</si>
  <si>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</si>
  <si>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</si>
  <si>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</si>
  <si>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</si>
  <si>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</si>
  <si>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</si>
  <si>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</si>
  <si>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</si>
  <si>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</si>
  <si>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</si>
  <si>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</si>
  <si>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</si>
  <si>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</si>
  <si>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</si>
  <si>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</si>
  <si>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</si>
  <si>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</si>
  <si>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</si>
  <si>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</si>
  <si>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</si>
  <si>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</si>
  <si>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</si>
  <si>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</si>
  <si>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</si>
  <si>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</si>
  <si>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</si>
  <si>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</si>
  <si>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</si>
  <si>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</si>
  <si>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</si>
  <si>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</si>
  <si>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</si>
  <si>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</si>
  <si>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</si>
  <si>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</si>
  <si>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</si>
  <si>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</si>
  <si>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</si>
  <si>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</si>
  <si>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</si>
  <si>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</si>
  <si>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</si>
  <si>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</si>
  <si>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</si>
  <si>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</si>
  <si>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</si>
  <si>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</si>
  <si>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</si>
  <si>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</si>
  <si>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</si>
  <si>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</si>
  <si>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</si>
  <si>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</si>
  <si>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</si>
  <si>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</si>
  <si>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</si>
  <si>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</si>
  <si>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</si>
  <si>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</si>
  <si>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</si>
  <si>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</si>
  <si>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</si>
  <si>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</si>
  <si>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</si>
  <si>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</si>
  <si>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</si>
  <si>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</si>
  <si>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</si>
  <si>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</si>
  <si>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</si>
  <si>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</si>
  <si>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</si>
  <si>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</si>
  <si>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</si>
  <si>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</si>
  <si>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</si>
  <si>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</si>
  <si>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</si>
  <si>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</si>
  <si>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</si>
  <si>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</si>
  <si>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</si>
  <si>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</si>
  <si>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</si>
  <si>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</si>
  <si>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</si>
  <si>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</si>
  <si>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</si>
  <si>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</si>
  <si>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</si>
  <si>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</si>
  <si>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</si>
  <si>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</si>
  <si>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</si>
  <si>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</si>
  <si>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</si>
  <si>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</si>
  <si>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</si>
  <si>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</si>
  <si>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</si>
  <si>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</si>
  <si>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</si>
  <si>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</si>
  <si>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</si>
  <si>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</si>
  <si>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</si>
  <si>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</si>
  <si>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</si>
  <si>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</si>
  <si>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</si>
  <si>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</si>
  <si>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</si>
  <si>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</si>
  <si>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</si>
  <si>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</si>
  <si>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</si>
  <si>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</si>
  <si>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</si>
  <si>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</si>
  <si>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</si>
  <si>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</si>
  <si>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</si>
  <si>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</si>
  <si>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</si>
  <si>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</si>
  <si>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</si>
  <si>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</si>
  <si>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</si>
  <si>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</si>
  <si>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</si>
  <si>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</si>
  <si>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</si>
  <si>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</si>
  <si>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</si>
  <si>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</si>
  <si>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</si>
  <si>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</si>
  <si>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</si>
  <si>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</si>
  <si>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</si>
  <si>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</si>
  <si>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</si>
  <si>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</si>
  <si>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</si>
  <si>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</si>
  <si>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</si>
  <si>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</si>
  <si>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</si>
  <si>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</si>
  <si>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</si>
  <si>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</si>
  <si>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</si>
  <si>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</si>
  <si>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</si>
  <si>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</si>
  <si>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</si>
  <si>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</si>
  <si>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</si>
  <si>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</si>
  <si>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</si>
  <si>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</si>
  <si>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</si>
  <si>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</si>
  <si>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</si>
  <si>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</si>
  <si>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</si>
  <si>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</si>
  <si>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</si>
  <si>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</si>
  <si>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</si>
  <si>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</si>
  <si>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</si>
  <si>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</si>
  <si>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</si>
  <si>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</si>
  <si>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</si>
  <si>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</si>
  <si>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</si>
  <si>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</si>
  <si>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</si>
  <si>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</si>
  <si>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</si>
  <si>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</si>
  <si>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</si>
  <si>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</si>
  <si>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</si>
  <si>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</si>
  <si>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</si>
  <si>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</si>
  <si>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</si>
  <si>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</si>
  <si>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</si>
  <si>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</si>
  <si>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</si>
  <si>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</si>
  <si>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</si>
  <si>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</si>
  <si>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</si>
  <si>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</si>
  <si>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</si>
  <si>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</si>
  <si>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</si>
  <si>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</si>
  <si>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</si>
  <si>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</si>
  <si>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</si>
  <si>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</si>
  <si>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</si>
  <si>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</si>
  <si>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</si>
  <si>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</si>
  <si>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</si>
  <si>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</si>
  <si>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</si>
  <si>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</si>
  <si>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</si>
  <si>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</si>
  <si>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</si>
  <si>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</si>
  <si>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</si>
  <si>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</si>
  <si>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</si>
  <si>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</si>
  <si>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</si>
  <si>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</si>
  <si>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</si>
  <si>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</si>
  <si>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</si>
  <si>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</si>
  <si>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</si>
  <si>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</si>
  <si>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</si>
  <si>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</si>
  <si>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</si>
  <si>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</si>
  <si>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</si>
  <si>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</si>
  <si>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</si>
  <si>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</si>
  <si>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</si>
  <si>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</si>
  <si>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</si>
  <si>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</si>
  <si>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</si>
  <si>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</si>
  <si>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</si>
  <si>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</si>
  <si>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</si>
  <si>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</si>
  <si>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</si>
  <si>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</si>
  <si>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</si>
  <si>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</si>
  <si>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</si>
  <si>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</si>
  <si>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</si>
  <si>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</si>
  <si>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</si>
  <si>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</si>
  <si>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</si>
  <si>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</si>
  <si>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</si>
  <si>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</si>
  <si>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</si>
  <si>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</si>
  <si>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</si>
  <si>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</si>
  <si>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</si>
  <si>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</si>
  <si>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</si>
  <si>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</si>
  <si>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</si>
  <si>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</si>
  <si>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</si>
  <si>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</si>
  <si>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</si>
  <si>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</si>
  <si>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</si>
  <si>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</si>
  <si>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</si>
  <si>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</si>
  <si>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</si>
  <si>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</si>
  <si>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</si>
  <si>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</si>
  <si>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</si>
  <si>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</si>
  <si>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</si>
  <si>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</si>
  <si>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</si>
  <si>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</si>
  <si>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</si>
  <si>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</si>
  <si>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</si>
  <si>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</si>
  <si>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</si>
  <si>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</si>
  <si>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</si>
  <si>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</si>
  <si>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</si>
  <si>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</si>
  <si>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</si>
  <si>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</si>
  <si>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</si>
  <si>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</si>
  <si>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</si>
  <si>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</si>
  <si>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</si>
  <si>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</si>
  <si>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</si>
  <si>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</si>
  <si>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</si>
  <si>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</si>
  <si>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</si>
  <si>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</si>
  <si>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</si>
  <si>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</si>
  <si>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</si>
  <si>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</si>
  <si>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</si>
  <si>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</si>
  <si>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</si>
  <si>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</si>
  <si>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</si>
  <si>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</si>
  <si>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</si>
  <si>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</si>
  <si>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</si>
  <si>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</si>
  <si>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</si>
  <si>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</si>
  <si>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</si>
  <si>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</si>
  <si>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</si>
  <si>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</si>
  <si>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</si>
  <si>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</si>
  <si>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</si>
  <si>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</si>
  <si>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</si>
  <si>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</si>
  <si>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</si>
  <si>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</si>
  <si>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</si>
  <si>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</si>
  <si>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</si>
  <si>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</si>
  <si>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</si>
  <si>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</si>
  <si>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</si>
  <si>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</si>
  <si>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</si>
  <si>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</si>
  <si>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</si>
  <si>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</si>
  <si>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</si>
  <si>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</si>
  <si>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</si>
  <si>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</si>
  <si>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</si>
  <si>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</si>
  <si>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</si>
  <si>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</si>
  <si>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</si>
  <si>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</si>
  <si>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</si>
  <si>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</si>
  <si>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</si>
  <si>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</si>
  <si>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</si>
  <si>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</si>
  <si>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</si>
  <si>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</si>
  <si>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</si>
  <si>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</si>
  <si>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</si>
  <si>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</si>
  <si>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</si>
  <si>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</si>
  <si>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</si>
  <si>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</si>
  <si>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</si>
  <si>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</si>
  <si>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</si>
  <si>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</si>
  <si>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</si>
  <si>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</si>
  <si>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</si>
  <si>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</si>
  <si>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</si>
  <si>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</si>
  <si>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</si>
  <si>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</si>
  <si>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</si>
  <si>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</si>
  <si>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</si>
  <si>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</si>
  <si>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</si>
  <si>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</si>
  <si>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</si>
  <si>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</si>
  <si>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</si>
  <si>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</si>
  <si>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</si>
  <si>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</si>
  <si>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</si>
  <si>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</si>
  <si>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</si>
  <si>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</si>
  <si>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</si>
  <si>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</si>
  <si>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</si>
  <si>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</si>
  <si>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</si>
  <si>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</si>
  <si>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</si>
  <si>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</si>
  <si>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</si>
  <si>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</si>
  <si>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</si>
  <si>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</si>
  <si>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</si>
  <si>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</si>
  <si>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</si>
  <si>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</si>
  <si>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</si>
  <si>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</si>
  <si>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</si>
  <si>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</si>
  <si>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</si>
  <si>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</si>
  <si>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</si>
  <si>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</si>
  <si>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</si>
  <si>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</si>
  <si>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</si>
  <si>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</si>
  <si>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</si>
  <si>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</si>
  <si>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</si>
  <si>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</si>
  <si>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</si>
  <si>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</si>
  <si>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</si>
  <si>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</si>
  <si>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</si>
  <si>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</si>
  <si>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</si>
  <si>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</si>
  <si>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</si>
  <si>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</si>
  <si>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</si>
  <si>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</si>
  <si>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</si>
  <si>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</si>
  <si>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</si>
  <si>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</si>
  <si>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</si>
  <si>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</si>
  <si>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</si>
  <si>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</si>
  <si>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</si>
  <si>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</si>
  <si>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</si>
  <si>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</si>
  <si>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</si>
  <si>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</si>
  <si>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</si>
  <si>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</si>
  <si>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</si>
  <si>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</si>
  <si>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</si>
  <si>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</si>
  <si>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</si>
  <si>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</si>
  <si>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</si>
  <si>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</si>
  <si>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</si>
  <si>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</si>
  <si>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</si>
  <si>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</si>
  <si>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</si>
  <si>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</si>
  <si>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</si>
  <si>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</si>
  <si>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</si>
  <si>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</si>
  <si>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</si>
  <si>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</si>
  <si>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</si>
  <si>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</si>
  <si>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</si>
  <si>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</si>
  <si>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</si>
  <si>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</si>
  <si>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</si>
  <si>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</si>
  <si>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</si>
  <si>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</si>
  <si>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</si>
  <si>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</si>
  <si>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</si>
  <si>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</si>
  <si>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</si>
  <si>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</si>
  <si>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</si>
  <si>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</si>
  <si>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</si>
  <si>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</si>
  <si>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</si>
  <si>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</si>
  <si>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</si>
  <si>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</si>
  <si>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</si>
  <si>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</si>
  <si>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</si>
  <si>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</si>
  <si>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</si>
  <si>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</si>
  <si>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</si>
  <si>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</si>
  <si>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</si>
  <si>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</si>
  <si>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</si>
  <si>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</si>
  <si>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</si>
  <si>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</si>
  <si>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</si>
  <si>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</si>
  <si>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</si>
  <si>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</si>
  <si>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</si>
  <si>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</si>
  <si>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</si>
  <si>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</si>
  <si>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</si>
  <si>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</si>
  <si>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</si>
  <si>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</si>
  <si>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</si>
  <si>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</si>
  <si>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</si>
  <si>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</si>
  <si>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</si>
  <si>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</si>
  <si>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</si>
  <si>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</si>
  <si>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</si>
  <si>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</si>
  <si>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</si>
  <si>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</si>
  <si>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</si>
  <si>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</si>
  <si>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</si>
  <si>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</si>
  <si>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</si>
  <si>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</si>
  <si>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</si>
  <si>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</si>
  <si>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</si>
  <si>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</si>
  <si>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</si>
  <si>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</si>
  <si>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</si>
  <si>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</si>
  <si>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</si>
  <si>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</si>
  <si>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</si>
  <si>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</si>
  <si>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</si>
  <si>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</si>
  <si>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</si>
  <si>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</si>
  <si>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</si>
  <si>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</si>
  <si>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</si>
  <si>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</si>
  <si>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</si>
  <si>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</si>
  <si>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</si>
  <si>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</si>
  <si>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</si>
  <si>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</si>
  <si>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</si>
  <si>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</si>
  <si>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</si>
  <si>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</si>
  <si>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</si>
  <si>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</si>
  <si>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</si>
  <si>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</si>
  <si>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</si>
  <si>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</si>
  <si>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</si>
  <si>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</si>
  <si>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</si>
  <si>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</si>
  <si>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</si>
  <si>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</si>
  <si>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</si>
  <si>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</si>
  <si>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</si>
  <si>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</si>
  <si>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</si>
  <si>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</si>
  <si>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</si>
  <si>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</si>
  <si>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</si>
  <si>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</si>
  <si>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</si>
  <si>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</si>
  <si>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</si>
  <si>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</si>
  <si>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</si>
  <si>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</si>
  <si>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</si>
  <si>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</si>
  <si>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</si>
  <si>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</si>
  <si>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</si>
  <si>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</si>
  <si>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</si>
  <si>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</si>
  <si>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</si>
  <si>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</si>
  <si>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</si>
  <si>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</si>
  <si>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</si>
  <si>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</si>
  <si>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</si>
  <si>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</si>
  <si>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</si>
  <si>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</si>
  <si>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</si>
  <si>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</si>
  <si>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</si>
  <si>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</si>
  <si>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</si>
  <si>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</si>
  <si>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</si>
  <si>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</si>
  <si>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</si>
  <si>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</si>
  <si>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</si>
  <si>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</si>
  <si>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</si>
  <si>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</si>
  <si>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</si>
  <si>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</si>
  <si>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</si>
  <si>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</si>
  <si>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</si>
  <si>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</si>
  <si>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</si>
  <si>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</si>
  <si>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</si>
  <si>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</si>
  <si>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</si>
  <si>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</si>
  <si>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</si>
  <si>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</si>
  <si>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</si>
  <si>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</si>
  <si>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</si>
  <si>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</si>
  <si>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</si>
  <si>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</si>
  <si>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</si>
  <si>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</si>
  <si>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</si>
  <si>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</si>
  <si>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</si>
  <si>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</si>
  <si>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</si>
  <si>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</si>
  <si>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</si>
  <si>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</si>
  <si>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</si>
  <si>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</si>
  <si>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</si>
  <si>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</si>
  <si>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</si>
  <si>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</si>
  <si>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</si>
  <si>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</si>
  <si>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</si>
  <si>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</si>
  <si>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</si>
  <si>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</si>
  <si>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</si>
  <si>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</si>
  <si>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</si>
  <si>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</si>
  <si>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</si>
  <si>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</si>
  <si>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</si>
  <si>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</si>
  <si>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</si>
  <si>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</si>
  <si>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</si>
  <si>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</si>
  <si>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</si>
  <si>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</si>
  <si>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</si>
  <si>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</si>
  <si>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</si>
  <si>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</si>
  <si>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</si>
  <si>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</si>
  <si>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</si>
  <si>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</si>
  <si>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</si>
  <si>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</si>
  <si>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</si>
  <si>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</si>
  <si>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</si>
  <si>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</si>
  <si>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</si>
  <si>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</si>
  <si>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</si>
  <si>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</si>
  <si>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</si>
  <si>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</si>
  <si>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</si>
  <si>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</si>
  <si>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</si>
  <si>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</si>
  <si>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</si>
  <si>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</si>
  <si>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</si>
  <si>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</si>
  <si>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</si>
  <si>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</si>
  <si>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</si>
  <si>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</si>
  <si>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</si>
  <si>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</si>
  <si>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</si>
  <si>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</si>
  <si>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</si>
  <si>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</si>
  <si>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</si>
  <si>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</si>
  <si>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</si>
  <si>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</si>
  <si>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</si>
  <si>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</si>
  <si>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</si>
  <si>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</si>
  <si>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</si>
  <si>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</si>
  <si>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</si>
  <si>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</si>
  <si>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</si>
  <si>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</si>
  <si>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</si>
  <si>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</si>
  <si>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</si>
  <si>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</si>
  <si>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</si>
  <si>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</si>
  <si>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</si>
  <si>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</si>
  <si>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</si>
  <si>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</si>
  <si>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</si>
  <si>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</si>
  <si>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</si>
  <si>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</si>
  <si>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</si>
  <si>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</si>
  <si>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</si>
  <si>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</si>
  <si>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</si>
  <si>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</si>
  <si>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</si>
  <si>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</si>
  <si>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</si>
  <si>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</si>
  <si>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</si>
  <si>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</si>
  <si>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</si>
  <si>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</si>
  <si>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</si>
  <si>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</si>
  <si>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</si>
  <si>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</si>
  <si>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</si>
  <si>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</si>
  <si>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</si>
  <si>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</si>
  <si>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</si>
  <si>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</si>
  <si>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</si>
  <si>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</si>
  <si>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</si>
  <si>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</si>
  <si>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</si>
  <si>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</si>
  <si>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</si>
  <si>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</si>
  <si>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</si>
  <si>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</si>
  <si>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</si>
  <si>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</si>
  <si>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</si>
  <si>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</si>
  <si>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</si>
  <si>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</si>
  <si>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</si>
  <si>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</si>
  <si>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</si>
  <si>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</si>
  <si>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</si>
  <si>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</si>
  <si>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</si>
  <si>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</si>
  <si>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</si>
  <si>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</si>
  <si>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</si>
  <si>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</si>
  <si>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</si>
  <si>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</si>
  <si>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</si>
  <si>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</si>
  <si>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</si>
  <si>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</si>
  <si>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</si>
  <si>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</si>
  <si>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</si>
  <si>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</si>
  <si>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</si>
  <si>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</si>
  <si>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</si>
  <si>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</si>
  <si>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</si>
  <si>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</si>
  <si>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</si>
  <si>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</si>
  <si>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</si>
  <si>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</si>
  <si>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</si>
  <si>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</si>
  <si>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</si>
  <si>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</si>
  <si>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</si>
  <si>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</si>
  <si>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</si>
  <si>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</si>
  <si>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</si>
  <si>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</si>
  <si>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</si>
  <si>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</si>
  <si>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</si>
  <si>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</si>
  <si>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</si>
  <si>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</si>
  <si>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</si>
  <si>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</si>
  <si>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</si>
  <si>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</si>
  <si>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</si>
  <si>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</si>
  <si>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</si>
  <si>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</si>
  <si>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</si>
  <si>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</si>
  <si>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</si>
  <si>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</si>
  <si>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</si>
  <si>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</si>
  <si>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</si>
  <si>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</si>
  <si>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</si>
  <si>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</si>
  <si>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</si>
  <si>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</si>
  <si>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</si>
  <si>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</si>
  <si>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</si>
  <si>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</si>
  <si>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</si>
  <si>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</si>
  <si>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</si>
  <si>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</si>
  <si>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</si>
  <si>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</si>
  <si>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</si>
  <si>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</si>
  <si>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</si>
  <si>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</si>
  <si>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</si>
  <si>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</si>
  <si>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</si>
  <si>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</si>
  <si>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</si>
  <si>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</si>
  <si>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</si>
  <si>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</si>
  <si>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</si>
  <si>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</si>
  <si>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</si>
  <si>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</si>
  <si>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</si>
  <si>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</si>
  <si>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</si>
  <si>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</si>
  <si>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</si>
  <si>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</si>
  <si>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</si>
  <si>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</si>
  <si>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</si>
  <si>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</si>
  <si>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</si>
  <si>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</si>
  <si>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</si>
  <si>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</si>
  <si>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</si>
  <si>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</si>
  <si>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</si>
  <si>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</si>
  <si>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</si>
  <si>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</si>
  <si>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</si>
  <si>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</si>
  <si>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</si>
  <si>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</si>
  <si>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</si>
  <si>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</si>
  <si>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</si>
  <si>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</si>
  <si>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</si>
  <si>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</si>
  <si>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</si>
  <si>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</si>
  <si>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</si>
  <si>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</si>
  <si>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</si>
  <si>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</si>
  <si>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</si>
  <si>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</si>
  <si>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</si>
  <si>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</si>
  <si>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</si>
  <si>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</si>
  <si>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</si>
  <si>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</si>
  <si>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</si>
  <si>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</si>
  <si>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</si>
  <si>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</si>
  <si>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</si>
  <si>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</si>
  <si>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</si>
  <si>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</si>
  <si>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</si>
  <si>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</si>
  <si>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</si>
  <si>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</si>
  <si>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</si>
  <si>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</si>
  <si>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</si>
  <si>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</si>
  <si>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</si>
  <si>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</si>
  <si>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</si>
  <si>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</si>
  <si>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</si>
  <si>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</si>
  <si>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</si>
  <si>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</si>
  <si>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</si>
  <si>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</si>
  <si>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</si>
  <si>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</si>
  <si>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</si>
  <si>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</si>
  <si>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</si>
  <si>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</si>
  <si>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</si>
  <si>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</si>
  <si>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</si>
  <si>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</si>
  <si>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</si>
  <si>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</si>
  <si>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</si>
  <si>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</si>
  <si>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</si>
  <si>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</si>
  <si>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</si>
  <si>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</si>
  <si>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</si>
  <si>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</si>
  <si>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</si>
  <si>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</si>
  <si>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</si>
  <si>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</si>
  <si>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</si>
  <si>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</si>
  <si>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</si>
  <si>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</si>
  <si>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</si>
  <si>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</si>
  <si>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</si>
  <si>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</si>
  <si>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</si>
  <si>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</si>
  <si>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</si>
  <si>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</si>
  <si>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</si>
  <si>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</si>
  <si>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</si>
  <si>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</si>
  <si>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</si>
  <si>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</si>
  <si>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</si>
  <si>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</si>
  <si>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</si>
  <si>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</si>
  <si>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</si>
  <si>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</si>
  <si>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</si>
  <si>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</si>
  <si>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</si>
  <si>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</si>
  <si>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</si>
  <si>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</si>
  <si>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</si>
  <si>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</si>
  <si>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</si>
  <si>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</si>
  <si>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</si>
  <si>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</si>
  <si>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</si>
  <si>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</si>
  <si>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</si>
  <si>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</si>
  <si>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</si>
  <si>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</si>
  <si>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</si>
  <si>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</si>
  <si>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</si>
  <si>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</si>
  <si>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</si>
  <si>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</si>
  <si>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</si>
  <si>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</si>
  <si>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</si>
  <si>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</si>
  <si>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</si>
  <si>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</si>
  <si>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</si>
  <si>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</si>
  <si>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</si>
  <si>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</si>
  <si>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</si>
  <si>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</si>
  <si>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</si>
  <si>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</si>
  <si>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</si>
  <si>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</si>
  <si>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</si>
  <si>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</si>
  <si>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</si>
  <si>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</si>
  <si>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</si>
  <si>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</si>
  <si>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</si>
  <si>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</si>
  <si>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</si>
  <si>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</si>
  <si>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</si>
  <si>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</si>
  <si>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</si>
  <si>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</si>
  <si>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</si>
  <si>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</si>
  <si>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</si>
  <si>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</si>
  <si>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</si>
  <si>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</si>
  <si>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</si>
  <si>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</si>
  <si>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</si>
  <si>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</si>
  <si>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</si>
  <si>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</si>
  <si>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</si>
  <si>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</si>
  <si>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</si>
  <si>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</si>
  <si>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</si>
  <si>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</si>
  <si>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</si>
  <si>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</si>
  <si>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</si>
  <si>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</si>
  <si>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</si>
  <si>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</si>
  <si>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</si>
  <si>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</si>
  <si>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</si>
  <si>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</si>
  <si>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</si>
  <si>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</si>
  <si>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</si>
  <si>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</si>
  <si>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</si>
  <si>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</si>
  <si>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</si>
  <si>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</si>
  <si>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</si>
  <si>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</si>
  <si>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</si>
  <si>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</si>
  <si>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</si>
  <si>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</si>
  <si>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</si>
  <si>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</si>
  <si>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</si>
  <si>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</si>
  <si>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</si>
  <si>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</si>
  <si>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</si>
  <si>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</si>
  <si>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</si>
  <si>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</si>
  <si>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</si>
  <si>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</si>
  <si>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</si>
  <si>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</si>
  <si>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</si>
  <si>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</si>
  <si>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</si>
  <si>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</si>
  <si>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</si>
  <si>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</si>
  <si>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</si>
  <si>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</si>
  <si>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</si>
  <si>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</si>
  <si>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</si>
  <si>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</si>
  <si>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</si>
  <si>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</si>
  <si>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</si>
  <si>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</si>
  <si>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</si>
  <si>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</si>
  <si>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</si>
  <si>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</si>
  <si>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</si>
  <si>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</si>
  <si>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</si>
  <si>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</si>
  <si>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</si>
  <si>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</si>
  <si>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</si>
  <si>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</si>
  <si>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</si>
  <si>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</si>
  <si>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</si>
  <si>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</si>
  <si>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</si>
  <si>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</si>
  <si>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</si>
  <si>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</si>
  <si>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</si>
  <si>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</si>
  <si>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</si>
  <si>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</si>
  <si>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</si>
  <si>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</si>
  <si>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</si>
  <si>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</si>
  <si>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</si>
  <si>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</si>
  <si>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</si>
  <si>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</si>
  <si>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</si>
  <si>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</si>
  <si>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</si>
  <si>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</si>
  <si>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</si>
  <si>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</si>
  <si>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</si>
  <si>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</si>
  <si>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</si>
  <si>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</si>
  <si>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</si>
  <si>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</si>
  <si>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</si>
  <si>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</si>
  <si>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</si>
  <si>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</si>
  <si>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</si>
  <si>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</si>
  <si>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</si>
  <si>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</si>
  <si>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</si>
  <si>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</si>
  <si>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</si>
  <si>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</si>
  <si>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</si>
  <si>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</si>
  <si>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</si>
  <si>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</si>
  <si>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</si>
  <si>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</si>
  <si>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</si>
  <si>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</si>
  <si>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</si>
  <si>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</si>
  <si>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</si>
  <si>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</si>
  <si>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</si>
  <si>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</si>
  <si>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</si>
  <si>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</si>
  <si>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</si>
  <si>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</si>
  <si>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</si>
  <si>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</si>
  <si>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</si>
  <si>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</si>
  <si>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</si>
  <si>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</si>
  <si>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</si>
  <si>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</si>
  <si>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</si>
  <si>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</si>
  <si>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</si>
  <si>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</si>
  <si>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</si>
  <si>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</si>
  <si>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</si>
  <si>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</si>
  <si>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</si>
  <si>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</si>
  <si>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</si>
  <si>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</si>
  <si>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</si>
  <si>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</si>
  <si>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</si>
  <si>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</si>
  <si>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</si>
  <si>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</si>
  <si>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</si>
  <si>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</si>
  <si>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</si>
  <si>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</si>
  <si>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</si>
  <si>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</si>
  <si>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</si>
  <si>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</si>
  <si>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</si>
  <si>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</si>
  <si>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</si>
  <si>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</si>
  <si>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</si>
  <si>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</si>
  <si>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</si>
  <si>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</si>
  <si>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</si>
  <si>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</si>
  <si>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</si>
  <si>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</si>
  <si>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</si>
  <si>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</si>
  <si>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</si>
  <si>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</si>
  <si>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</si>
  <si>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</si>
  <si>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</si>
  <si>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</si>
  <si>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</si>
  <si>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</si>
  <si>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</si>
  <si>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</si>
  <si>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</si>
  <si>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</si>
  <si>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</si>
  <si>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</si>
  <si>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</si>
  <si>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</si>
  <si>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</si>
  <si>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</si>
  <si>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</si>
  <si>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</si>
  <si>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</si>
  <si>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</si>
  <si>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</si>
  <si>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</si>
  <si>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</si>
  <si>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</si>
  <si>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</si>
  <si>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</si>
  <si>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</si>
  <si>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</si>
  <si>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</si>
  <si>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</si>
  <si>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</si>
  <si>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</si>
  <si>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</si>
  <si>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</si>
  <si>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</si>
  <si>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</si>
  <si>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</si>
  <si>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</si>
  <si>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</si>
  <si>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</si>
  <si>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</si>
  <si>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</si>
  <si>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</si>
  <si>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</si>
  <si>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</si>
  <si>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</si>
  <si>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</si>
  <si>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</si>
  <si>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</si>
  <si>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</si>
  <si>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</si>
  <si>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</si>
  <si>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</si>
  <si>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</si>
  <si>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</si>
  <si>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</si>
  <si>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</si>
  <si>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</si>
  <si>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</si>
  <si>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</si>
  <si>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</si>
  <si>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</si>
  <si>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</si>
  <si>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</si>
  <si>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</si>
  <si>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</si>
  <si>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</si>
  <si>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</si>
  <si>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</si>
  <si>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</si>
  <si>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</si>
  <si>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</si>
  <si>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</si>
  <si>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</si>
  <si>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</si>
  <si>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</si>
  <si>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</si>
  <si>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</si>
  <si>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</si>
  <si>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</si>
  <si>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</si>
  <si>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</si>
  <si>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</si>
  <si>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</si>
  <si>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</si>
  <si>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</si>
  <si>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</si>
  <si>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</si>
  <si>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</si>
  <si>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</si>
  <si>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</si>
  <si>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</si>
  <si>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</si>
  <si>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</si>
  <si>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</si>
  <si>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</si>
  <si>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</si>
  <si>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</si>
  <si>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</si>
  <si>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</si>
  <si>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</si>
  <si>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</si>
  <si>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</si>
  <si>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</si>
  <si>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</si>
  <si>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</si>
  <si>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</si>
  <si>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</si>
  <si>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</si>
  <si>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</si>
  <si>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</si>
  <si>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</si>
  <si>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</si>
  <si>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</si>
  <si>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</si>
  <si>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</si>
  <si>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</si>
  <si>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</si>
  <si>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</si>
  <si>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</si>
  <si>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</si>
  <si>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</si>
  <si>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</si>
  <si>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</si>
  <si>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</si>
  <si>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</si>
  <si>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</si>
  <si>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</si>
  <si>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</si>
  <si>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</si>
  <si>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</si>
  <si>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</si>
  <si>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</si>
  <si>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</si>
  <si>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</si>
  <si>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</si>
  <si>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</si>
  <si>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</si>
  <si>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</si>
  <si>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</si>
  <si>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</si>
  <si>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</si>
  <si>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</si>
  <si>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</si>
  <si>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</si>
  <si>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</si>
  <si>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</si>
  <si>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</si>
  <si>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</si>
  <si>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</si>
  <si>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</si>
  <si>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</si>
  <si>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</si>
  <si>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</si>
  <si>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</si>
  <si>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</si>
  <si>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</si>
  <si>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</si>
  <si>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</si>
  <si>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</si>
  <si>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</si>
  <si>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</si>
  <si>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</si>
  <si>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</si>
  <si>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</si>
  <si>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</si>
  <si>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</si>
  <si>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</si>
  <si>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</si>
  <si>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</si>
  <si>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</si>
  <si>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</si>
  <si>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</si>
  <si>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</si>
  <si>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</si>
  <si>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</si>
  <si>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</si>
  <si>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</si>
  <si>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</si>
  <si>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</si>
  <si>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</si>
  <si>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</si>
  <si>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</si>
  <si>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</si>
  <si>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</si>
  <si>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</si>
  <si>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</si>
  <si>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</si>
  <si>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</si>
  <si>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</si>
  <si>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</si>
  <si>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</si>
  <si>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</si>
  <si>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</si>
  <si>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</si>
  <si>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</si>
  <si>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</si>
  <si>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</si>
  <si>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</si>
  <si>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</si>
  <si>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</si>
  <si>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</si>
  <si>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</si>
  <si>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</si>
  <si>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</si>
  <si>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</si>
  <si>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</si>
  <si>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</si>
  <si>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</si>
  <si>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</si>
  <si>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</si>
  <si>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</si>
  <si>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</si>
  <si>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</si>
  <si>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</si>
  <si>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</si>
  <si>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</si>
  <si>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</si>
  <si>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</si>
  <si>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</si>
  <si>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</si>
  <si>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</si>
  <si>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</si>
  <si>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</si>
  <si>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</si>
  <si>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</si>
  <si>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</si>
  <si>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</si>
  <si>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</si>
  <si>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</si>
  <si>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</si>
  <si>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</si>
  <si>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</si>
  <si>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</si>
  <si>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</si>
  <si>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</si>
  <si>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</si>
  <si>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</si>
  <si>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</si>
  <si>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</si>
  <si>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</si>
  <si>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</si>
  <si>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</si>
  <si>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</si>
  <si>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</si>
  <si>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</si>
  <si>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</si>
  <si>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</si>
  <si>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</si>
  <si>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</si>
  <si>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</si>
  <si>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</si>
  <si>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</si>
  <si>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</si>
  <si>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</si>
  <si>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</si>
  <si>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</si>
  <si>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</si>
  <si>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</si>
  <si>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</si>
  <si>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</si>
  <si>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</si>
  <si>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</si>
  <si>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</si>
  <si>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</si>
  <si>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</si>
  <si>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</si>
  <si>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</si>
  <si>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</si>
  <si>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</si>
  <si>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</si>
  <si>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</si>
  <si>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</si>
  <si>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</si>
  <si>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</si>
  <si>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</si>
  <si>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</si>
  <si>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</si>
  <si>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</si>
  <si>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</si>
  <si>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</si>
  <si>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</si>
  <si>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</si>
  <si>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</si>
  <si>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</si>
  <si>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</si>
  <si>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</si>
  <si>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</si>
  <si>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</si>
  <si>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</si>
  <si>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</si>
  <si>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</si>
  <si>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</si>
  <si>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</si>
  <si>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</si>
  <si>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</si>
  <si>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</si>
  <si>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</si>
  <si>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</si>
  <si>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</si>
  <si>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</si>
  <si>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</si>
  <si>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</si>
  <si>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</si>
  <si>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</si>
  <si>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</si>
  <si>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</si>
  <si>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</si>
  <si>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</si>
  <si>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</si>
  <si>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</si>
  <si>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</si>
  <si>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</si>
  <si>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</si>
  <si>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</si>
  <si>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</si>
  <si>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</si>
  <si>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</si>
  <si>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</si>
  <si>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</si>
  <si>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</si>
  <si>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</si>
  <si>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</si>
  <si>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</si>
  <si>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</si>
  <si>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</si>
  <si>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</si>
  <si>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</si>
  <si>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</si>
  <si>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</si>
  <si>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</si>
  <si>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</si>
  <si>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</si>
  <si>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</si>
  <si>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</si>
  <si>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</si>
  <si>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</si>
  <si>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</si>
  <si>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</si>
  <si>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</si>
  <si>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</si>
  <si>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</si>
  <si>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</si>
  <si>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</si>
  <si>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</si>
  <si>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</si>
  <si>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</si>
  <si>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</si>
  <si>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</si>
  <si>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</si>
  <si>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</si>
  <si>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</si>
  <si>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</si>
  <si>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</si>
  <si>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</si>
  <si>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</si>
  <si>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</si>
  <si>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</si>
  <si>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</si>
  <si>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</si>
  <si>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</si>
  <si>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</si>
  <si>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</si>
  <si>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</si>
  <si>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</si>
  <si>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</si>
  <si>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</si>
  <si>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</si>
  <si>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</si>
  <si>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</si>
  <si>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</si>
  <si>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</si>
  <si>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</si>
  <si>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</si>
  <si>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</si>
  <si>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</si>
  <si>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</si>
  <si>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</si>
  <si>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</si>
  <si>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</si>
  <si>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</si>
  <si>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</si>
  <si>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</si>
  <si>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</si>
  <si>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</si>
  <si>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</si>
  <si>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</si>
  <si>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</si>
  <si>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</si>
  <si>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</si>
  <si>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</si>
  <si>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</si>
  <si>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</si>
  <si>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</si>
  <si>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</si>
  <si>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</si>
  <si>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</si>
  <si>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</si>
  <si>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</si>
  <si>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</si>
  <si>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</si>
  <si>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</si>
  <si>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</si>
  <si>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</si>
  <si>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</si>
  <si>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</si>
  <si>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</si>
  <si>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</si>
  <si>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</si>
  <si>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</si>
  <si>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</si>
  <si>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</si>
  <si>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</si>
  <si>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</si>
  <si>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</si>
  <si>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</si>
  <si>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</si>
  <si>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</si>
  <si>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</si>
  <si>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</si>
  <si>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</si>
  <si>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</si>
  <si>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</si>
  <si>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</si>
  <si>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</si>
  <si>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</si>
  <si>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</si>
  <si>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</si>
  <si>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</si>
  <si>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</si>
  <si>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</si>
  <si>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</si>
  <si>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</si>
  <si>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</si>
  <si>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</si>
  <si>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</si>
  <si>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</si>
  <si>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</si>
  <si>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</si>
  <si>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</si>
  <si>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</si>
  <si>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</si>
  <si>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</si>
  <si>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</si>
  <si>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</si>
  <si>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</si>
  <si>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</si>
  <si>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</si>
  <si>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</si>
  <si>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</si>
  <si>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</si>
  <si>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</si>
  <si>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</si>
  <si>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</si>
  <si>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</si>
  <si>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</si>
  <si>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</si>
  <si>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</si>
  <si>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</si>
  <si>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</si>
  <si>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</si>
  <si>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</si>
  <si>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</si>
  <si>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</si>
  <si>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</si>
  <si>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</si>
  <si>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</si>
  <si>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</si>
  <si>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</si>
  <si>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</si>
  <si>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</si>
  <si>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</si>
  <si>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</si>
  <si>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</si>
  <si>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</si>
  <si>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</si>
  <si>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</si>
  <si>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</si>
  <si>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</si>
  <si>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</si>
  <si>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</si>
  <si>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</si>
  <si>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</si>
  <si>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</si>
  <si>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</si>
  <si>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</si>
  <si>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</si>
  <si>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</si>
  <si>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</si>
  <si>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</si>
  <si>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</si>
  <si>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</si>
  <si>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</si>
  <si>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</si>
  <si>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</si>
  <si>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</si>
  <si>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</si>
  <si>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</si>
  <si>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</si>
  <si>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</si>
  <si>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</si>
  <si>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</si>
  <si>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</si>
  <si>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</si>
  <si>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</si>
  <si>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</si>
  <si>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</si>
  <si>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</si>
  <si>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</si>
  <si>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</si>
  <si>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</si>
  <si>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</si>
  <si>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</si>
  <si>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</si>
  <si>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</si>
  <si>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</si>
  <si>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</si>
  <si>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</si>
  <si>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</si>
  <si>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</si>
  <si>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</si>
  <si>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</si>
  <si>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</si>
  <si>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</si>
  <si>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</si>
  <si>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</si>
  <si>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</si>
  <si>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</si>
  <si>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</si>
  <si>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</si>
  <si>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</si>
  <si>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</si>
  <si>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</si>
  <si>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</si>
  <si>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</si>
  <si>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</si>
  <si>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</si>
  <si>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</si>
  <si>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</si>
  <si>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</si>
  <si>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</si>
  <si>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</si>
  <si>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</si>
  <si>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</si>
  <si>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</si>
  <si>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</si>
  <si>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</si>
  <si>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</si>
  <si>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</si>
  <si>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</si>
  <si>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</si>
  <si>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</si>
  <si>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</si>
  <si>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</si>
  <si>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</si>
  <si>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</si>
  <si>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</si>
  <si>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</si>
  <si>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</si>
  <si>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</si>
  <si>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</si>
  <si>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</si>
  <si>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</si>
  <si>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</si>
  <si>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</si>
  <si>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</si>
  <si>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</si>
  <si>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</si>
  <si>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</si>
  <si>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</si>
  <si>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</si>
  <si>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</si>
  <si>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</si>
  <si>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</si>
  <si>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</si>
  <si>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</si>
  <si>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</si>
  <si>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</si>
  <si>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</si>
  <si>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</si>
  <si>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</si>
  <si>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</si>
  <si>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</si>
  <si>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</si>
  <si>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</si>
  <si>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</si>
  <si>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</si>
  <si>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</si>
  <si>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</si>
  <si>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</si>
  <si>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</si>
  <si>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</si>
  <si>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</si>
  <si>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</si>
  <si>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</si>
  <si>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</si>
  <si>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</si>
  <si>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</si>
  <si>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</si>
  <si>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</si>
  <si>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</si>
  <si>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</si>
  <si>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</si>
  <si>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</si>
  <si>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</si>
  <si>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</si>
  <si>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</si>
  <si>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</si>
  <si>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</si>
  <si>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</si>
  <si>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</si>
  <si>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</si>
  <si>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</si>
  <si>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</si>
  <si>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</si>
  <si>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</si>
  <si>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</si>
  <si>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</si>
  <si>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</si>
  <si>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</si>
  <si>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</si>
  <si>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</si>
  <si>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</si>
  <si>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</si>
  <si>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</si>
  <si>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</si>
  <si>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</si>
  <si>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</si>
  <si>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</si>
  <si>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</si>
  <si>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</si>
  <si>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</si>
  <si>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</si>
  <si>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</si>
  <si>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</si>
  <si>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</si>
  <si>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</si>
  <si>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</si>
  <si>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</si>
  <si>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</si>
  <si>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</si>
  <si>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</si>
  <si>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</si>
  <si>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</si>
  <si>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</si>
  <si>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</si>
  <si>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</si>
  <si>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</si>
  <si>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</si>
  <si>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</si>
  <si>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</si>
  <si>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</si>
  <si>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</si>
  <si>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</si>
  <si>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</si>
  <si>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</si>
  <si>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</si>
  <si>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</si>
  <si>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</si>
  <si>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</si>
  <si>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</si>
  <si>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</si>
  <si>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</si>
  <si>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</si>
  <si>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</si>
  <si>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</si>
  <si>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</si>
  <si>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</si>
  <si>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</si>
  <si>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</si>
  <si>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</si>
  <si>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</si>
  <si>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</si>
  <si>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</si>
  <si>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</si>
  <si>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</si>
  <si>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</si>
  <si>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</si>
  <si>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</si>
  <si>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</si>
  <si>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</si>
  <si>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</si>
  <si>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</si>
  <si>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</si>
  <si>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</si>
  <si>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</si>
  <si>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</si>
  <si>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</si>
  <si>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</si>
  <si>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</si>
  <si>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</si>
  <si>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</si>
  <si>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</si>
  <si>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</si>
  <si>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</si>
  <si>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</si>
  <si>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</si>
  <si>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</si>
  <si>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</si>
  <si>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</si>
  <si>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</si>
  <si>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</si>
  <si>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</si>
  <si>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</si>
  <si>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</si>
  <si>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</si>
  <si>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</si>
  <si>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</si>
  <si>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</si>
  <si>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</si>
  <si>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</si>
  <si>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</si>
  <si>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</si>
  <si>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</si>
  <si>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</si>
  <si>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</si>
  <si>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</si>
  <si>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</si>
  <si>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</si>
  <si>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</si>
  <si>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</si>
  <si>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</si>
  <si>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</si>
  <si>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</si>
  <si>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</si>
  <si>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</si>
  <si>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</si>
  <si>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</si>
  <si>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</si>
  <si>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</si>
  <si>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</si>
  <si>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</si>
  <si>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</si>
  <si>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</si>
  <si>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</si>
  <si>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</si>
  <si>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</si>
  <si>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</si>
  <si>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</si>
  <si>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</si>
  <si>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</si>
  <si>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</si>
  <si>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</si>
  <si>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</si>
  <si>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</si>
  <si>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</si>
  <si>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</si>
  <si>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</si>
  <si>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</si>
  <si>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</si>
  <si>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</si>
  <si>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</si>
  <si>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</si>
  <si>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</si>
  <si>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</si>
  <si>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</si>
  <si>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</si>
  <si>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</si>
  <si>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</si>
  <si>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</si>
  <si>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</si>
  <si>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</si>
  <si>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</si>
  <si>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</si>
  <si>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</si>
  <si>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</si>
  <si>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</si>
  <si>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</si>
  <si>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</si>
  <si>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</si>
  <si>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</si>
  <si>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</si>
  <si>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</si>
  <si>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</si>
  <si>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</si>
  <si>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</si>
  <si>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</si>
  <si>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</si>
  <si>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</si>
  <si>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</si>
  <si>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</si>
  <si>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</si>
  <si>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</si>
  <si>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</si>
  <si>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</si>
  <si>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</si>
  <si>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</si>
  <si>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</si>
  <si>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</si>
  <si>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</si>
  <si>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</si>
  <si>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</si>
  <si>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</si>
  <si>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</si>
  <si>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</si>
  <si>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</si>
  <si>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</si>
  <si>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</si>
  <si>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</si>
  <si>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</si>
  <si>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</si>
  <si>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</si>
  <si>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</si>
  <si>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</si>
  <si>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</si>
  <si>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</si>
  <si>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</si>
  <si>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</si>
  <si>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</si>
  <si>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</si>
  <si>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</si>
  <si>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</si>
  <si>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</si>
  <si>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</si>
  <si>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</si>
  <si>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</si>
  <si>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</si>
  <si>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</si>
  <si>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</si>
  <si>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</si>
  <si>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</si>
  <si>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</si>
  <si>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</si>
  <si>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</si>
  <si>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</si>
  <si>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</si>
  <si>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</si>
  <si>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</si>
  <si>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</si>
  <si>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</si>
  <si>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</si>
  <si>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</si>
  <si>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</si>
  <si>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</si>
  <si>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</si>
  <si>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</si>
  <si>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</si>
  <si>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</si>
  <si>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</si>
  <si>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</si>
  <si>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</si>
  <si>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</si>
  <si>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</si>
  <si>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</si>
  <si>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</si>
  <si>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</si>
  <si>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</si>
  <si>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</si>
  <si>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</si>
  <si>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</si>
  <si>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</si>
  <si>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</si>
  <si>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</si>
  <si>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</si>
  <si>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</si>
  <si>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</si>
  <si>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</si>
  <si>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</si>
  <si>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</si>
  <si>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</si>
  <si>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</si>
  <si>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</si>
  <si>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</si>
  <si>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</si>
  <si>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</si>
  <si>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</si>
  <si>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</si>
  <si>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</si>
  <si>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</si>
  <si>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</si>
  <si>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</si>
  <si>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</si>
  <si>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</si>
  <si>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</si>
  <si>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</si>
  <si>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</si>
  <si>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</si>
  <si>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</si>
  <si>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</si>
  <si>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</si>
  <si>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</si>
  <si>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</si>
  <si>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</si>
  <si>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</si>
  <si>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</si>
  <si>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</si>
  <si>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</si>
  <si>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</si>
  <si>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</si>
  <si>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</si>
  <si>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</si>
  <si>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</si>
  <si>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</si>
  <si>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</si>
  <si>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</si>
  <si>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</si>
  <si>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</si>
  <si>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</si>
  <si>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</si>
  <si>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</si>
  <si>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</si>
  <si>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</si>
  <si>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</si>
  <si>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</si>
  <si>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</si>
  <si>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</si>
  <si>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</si>
  <si>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</si>
  <si>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</si>
  <si>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</si>
  <si>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</si>
  <si>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</si>
  <si>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</si>
  <si>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</si>
  <si>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</si>
  <si>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</si>
  <si>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</si>
  <si>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</si>
  <si>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</si>
  <si>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</si>
  <si>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</si>
  <si>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</si>
  <si>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</si>
  <si>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</si>
  <si>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</si>
  <si>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</si>
  <si>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</si>
  <si>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</si>
  <si>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</si>
  <si>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</si>
  <si>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</si>
  <si>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</si>
  <si>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</si>
  <si>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</si>
  <si>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</si>
  <si>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</si>
  <si>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</si>
  <si>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</si>
  <si>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</si>
  <si>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</si>
  <si>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</si>
  <si>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</si>
  <si>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</si>
  <si>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</si>
  <si>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</si>
  <si>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</si>
  <si>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</si>
  <si>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</si>
  <si>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</si>
  <si>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</si>
  <si>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</si>
  <si>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</si>
  <si>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</si>
  <si>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</si>
  <si>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</si>
  <si>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</si>
  <si>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</si>
  <si>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</si>
  <si>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</si>
  <si>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</si>
  <si>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</si>
  <si>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</si>
  <si>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</si>
  <si>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</si>
  <si>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</si>
  <si>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</si>
  <si>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</si>
  <si>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</si>
  <si>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</si>
  <si>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</si>
  <si>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</si>
  <si>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</si>
  <si>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</si>
  <si>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</si>
  <si>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</si>
  <si>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</si>
  <si>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</si>
  <si>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</si>
  <si>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</si>
  <si>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</si>
  <si>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</si>
  <si>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</si>
  <si>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</si>
  <si>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</si>
  <si>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</si>
  <si>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</si>
  <si>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</si>
  <si>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</si>
  <si>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</si>
  <si>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</si>
  <si>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</si>
  <si>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</si>
  <si>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</si>
  <si>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</si>
  <si>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</si>
  <si>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</si>
  <si>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</si>
  <si>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</si>
  <si>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</si>
  <si>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</si>
  <si>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</si>
  <si>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</si>
  <si>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</si>
  <si>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</si>
  <si>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</si>
  <si>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</si>
  <si>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</si>
  <si>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</si>
  <si>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</si>
  <si>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</si>
  <si>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</si>
  <si>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</si>
  <si>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</si>
  <si>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</si>
  <si>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</si>
  <si>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</si>
  <si>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</si>
  <si>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</si>
  <si>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</si>
  <si>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</si>
  <si>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</si>
  <si>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</si>
  <si>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</si>
  <si>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</si>
  <si>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</si>
  <si>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</si>
  <si>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</si>
  <si>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</si>
  <si>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</si>
  <si>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</si>
  <si>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</si>
  <si>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</si>
  <si>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</si>
  <si>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</si>
  <si>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</si>
  <si>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</si>
  <si>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</si>
  <si>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</si>
  <si>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</si>
  <si>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</si>
  <si>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</si>
  <si>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</si>
  <si>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</si>
  <si>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</si>
  <si>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</si>
  <si>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</si>
  <si>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</si>
  <si>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</si>
  <si>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</si>
  <si>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</si>
  <si>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</si>
  <si>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</si>
  <si>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</si>
  <si>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</si>
  <si>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</si>
  <si>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</si>
  <si>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</si>
  <si>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</si>
  <si>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</si>
  <si>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</si>
  <si>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</si>
  <si>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</si>
  <si>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</si>
  <si>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</si>
  <si>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</si>
  <si>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</si>
  <si>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</si>
  <si>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</si>
  <si>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</si>
  <si>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</si>
  <si>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</si>
  <si>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</si>
  <si>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</si>
  <si>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</si>
  <si>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</si>
  <si>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</si>
  <si>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</si>
  <si>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</si>
  <si>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</si>
  <si>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</si>
  <si>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</si>
  <si>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</si>
  <si>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</si>
  <si>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</si>
  <si>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</si>
  <si>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</si>
  <si>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</si>
  <si>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</si>
  <si>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</si>
  <si>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</si>
  <si>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</si>
  <si>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</si>
  <si>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</si>
  <si>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</si>
  <si>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</si>
  <si>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</si>
  <si>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</si>
  <si>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</si>
  <si>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</si>
  <si>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</si>
  <si>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</si>
  <si>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</si>
  <si>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</si>
  <si>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</si>
  <si>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</si>
  <si>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</si>
  <si>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</si>
  <si>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</si>
  <si>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</si>
  <si>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</si>
  <si>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</si>
  <si>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</si>
  <si>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</si>
  <si>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</si>
  <si>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</si>
  <si>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</si>
  <si>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</si>
  <si>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</si>
  <si>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</si>
  <si>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</si>
  <si>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</si>
  <si>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</si>
  <si>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</si>
  <si>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</si>
  <si>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</si>
  <si>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</si>
  <si>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</si>
  <si>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</si>
  <si>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</si>
  <si>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</si>
  <si>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</si>
  <si>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</si>
  <si>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</si>
  <si>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</si>
  <si>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</si>
  <si>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</si>
  <si>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</si>
  <si>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</si>
  <si>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</si>
  <si>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</si>
  <si>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</si>
  <si>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</si>
  <si>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</si>
  <si>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</si>
  <si>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</si>
  <si>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</si>
  <si>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</si>
  <si>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</si>
  <si>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</si>
  <si>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</si>
  <si>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</si>
  <si>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</si>
  <si>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</si>
  <si>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</si>
  <si>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</si>
  <si>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</si>
  <si>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</si>
  <si>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</si>
  <si>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</si>
  <si>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</si>
  <si>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</si>
  <si>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</si>
  <si>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</si>
  <si>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</si>
  <si>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</si>
  <si>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</si>
  <si>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</si>
  <si>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</si>
  <si>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</si>
  <si>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</si>
  <si>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</si>
  <si>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</si>
  <si>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</si>
  <si>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</si>
  <si>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</si>
  <si>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</si>
  <si>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</si>
  <si>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</si>
  <si>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</si>
  <si>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</si>
  <si>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</si>
  <si>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</si>
  <si>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</si>
  <si>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</si>
  <si>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</si>
  <si>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</si>
  <si>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</si>
  <si>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</si>
  <si>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</si>
  <si>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</si>
  <si>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</si>
  <si>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</si>
  <si>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</si>
  <si>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</si>
  <si>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</si>
  <si>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</si>
  <si>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</si>
  <si>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</si>
  <si>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</si>
  <si>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</si>
  <si>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</si>
  <si>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</si>
  <si>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</si>
  <si>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</si>
  <si>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</si>
  <si>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</si>
  <si>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</si>
  <si>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</si>
  <si>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</si>
  <si>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</si>
  <si>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</si>
  <si>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</si>
  <si>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</si>
  <si>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</si>
  <si>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</si>
  <si>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</si>
  <si>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</si>
  <si>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</si>
  <si>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</si>
  <si>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</si>
  <si>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</si>
  <si>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</si>
  <si>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</si>
  <si>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</si>
  <si>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</si>
  <si>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</si>
  <si>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</si>
  <si>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</si>
  <si>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</si>
  <si>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</si>
  <si>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</si>
  <si>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</si>
  <si>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</si>
  <si>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</si>
  <si>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</si>
  <si>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</si>
  <si>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</si>
  <si>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</si>
  <si>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</si>
  <si>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</si>
  <si>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</si>
  <si>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</si>
  <si>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</si>
  <si>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</si>
  <si>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</si>
  <si>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</si>
  <si>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</si>
  <si>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</si>
  <si>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</si>
  <si>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</si>
  <si>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</si>
  <si>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</si>
  <si>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</si>
  <si>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</si>
  <si>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</si>
  <si>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</si>
  <si>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</si>
  <si>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</si>
  <si>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</si>
  <si>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</si>
  <si>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</si>
  <si>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</si>
  <si>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</si>
  <si>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</si>
  <si>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</si>
  <si>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</si>
  <si>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</si>
  <si>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</si>
  <si>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</si>
  <si>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</si>
  <si>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</si>
  <si>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</si>
  <si>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</si>
  <si>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</si>
  <si>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</si>
  <si>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</si>
  <si>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</si>
  <si>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</si>
  <si>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</si>
  <si>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</si>
  <si>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</si>
  <si>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</si>
  <si>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</si>
  <si>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</si>
  <si>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</si>
  <si>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</si>
  <si>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</si>
  <si>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</si>
  <si>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</si>
  <si>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</si>
  <si>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</si>
  <si>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</si>
  <si>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</si>
  <si>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</si>
  <si>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</si>
  <si>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</si>
  <si>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</si>
  <si>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</si>
  <si>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</si>
  <si>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</si>
  <si>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</si>
  <si>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</si>
  <si>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</si>
  <si>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</si>
  <si>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</si>
  <si>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</si>
  <si>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</si>
  <si>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</si>
  <si>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</si>
  <si>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</si>
  <si>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</si>
  <si>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</si>
  <si>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</si>
  <si>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</si>
  <si>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</si>
  <si>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</si>
  <si>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</si>
  <si>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</si>
  <si>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</si>
  <si>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</si>
  <si>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</si>
  <si>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</si>
  <si>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</si>
  <si>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</si>
  <si>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</si>
  <si>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</si>
  <si>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</si>
  <si>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</si>
  <si>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</si>
  <si>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</si>
  <si>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</si>
  <si>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</si>
  <si>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</si>
  <si>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</si>
  <si>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</si>
  <si>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</si>
  <si>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</si>
  <si>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</si>
  <si>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</si>
  <si>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</si>
  <si>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</si>
  <si>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</si>
  <si>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</si>
  <si>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</si>
  <si>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</si>
  <si>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</si>
  <si>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</si>
  <si>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</si>
  <si>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</si>
  <si>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</si>
  <si>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</si>
  <si>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</si>
  <si>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</si>
  <si>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</si>
  <si>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</si>
  <si>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</si>
  <si>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</si>
  <si>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</si>
  <si>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</si>
  <si>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</si>
  <si>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</si>
  <si>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</si>
  <si>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</si>
  <si>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</si>
  <si>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</si>
  <si>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</si>
  <si>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</si>
  <si>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</si>
  <si>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</si>
  <si>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</si>
  <si>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</si>
  <si>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</si>
  <si>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</si>
  <si>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</si>
  <si>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</si>
  <si>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</si>
  <si>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</si>
  <si>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</si>
  <si>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</si>
  <si>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</si>
  <si>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</si>
  <si>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</si>
  <si>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</si>
  <si>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</si>
  <si>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</si>
  <si>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</si>
  <si>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</si>
  <si>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</si>
  <si>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</si>
  <si>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</si>
  <si>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</si>
  <si>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</si>
  <si>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</si>
  <si>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</si>
  <si>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</si>
  <si>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</si>
  <si>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</si>
  <si>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</si>
  <si>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</si>
  <si>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</si>
  <si>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</si>
  <si>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</si>
  <si>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</si>
  <si>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</si>
  <si>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</si>
  <si>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</si>
  <si>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</si>
  <si>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</si>
  <si>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</si>
  <si>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</si>
  <si>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</si>
  <si>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</si>
  <si>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</si>
  <si>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</si>
  <si>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</si>
  <si>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</si>
  <si>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</si>
  <si>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</si>
  <si>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</si>
  <si>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</si>
  <si>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</si>
  <si>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</si>
  <si>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</si>
  <si>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</si>
  <si>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</si>
  <si>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</si>
  <si>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</si>
  <si>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</si>
  <si>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</si>
  <si>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</si>
  <si>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</si>
  <si>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</si>
  <si>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</si>
  <si>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</si>
  <si>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</si>
  <si>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</si>
  <si>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</si>
  <si>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</si>
  <si>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</si>
  <si>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</si>
  <si>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</si>
  <si>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</si>
  <si>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</si>
  <si>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</si>
  <si>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</si>
  <si>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</si>
  <si>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</si>
  <si>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</si>
  <si>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</si>
  <si>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</si>
  <si>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</si>
  <si>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</si>
  <si>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</si>
  <si>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</si>
  <si>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</si>
  <si>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</si>
  <si>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</si>
  <si>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</si>
  <si>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</si>
  <si>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</si>
  <si>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</si>
  <si>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</si>
  <si>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</si>
  <si>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</si>
  <si>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</si>
  <si>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</si>
  <si>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</si>
  <si>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</si>
  <si>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</si>
  <si>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</si>
  <si>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</si>
  <si>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</si>
  <si>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</si>
  <si>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</si>
  <si>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</si>
  <si>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</si>
  <si>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</si>
  <si>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</si>
  <si>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</si>
  <si>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</si>
  <si>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</si>
  <si>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</si>
  <si>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</si>
  <si>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</si>
  <si>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</si>
  <si>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</si>
  <si>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</si>
  <si>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</si>
  <si>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</si>
  <si>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</si>
  <si>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</si>
  <si>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</si>
  <si>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</si>
  <si>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</si>
  <si>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</si>
  <si>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</si>
  <si>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</si>
  <si>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</si>
  <si>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</si>
  <si>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</si>
  <si>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</si>
  <si>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</si>
  <si>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</si>
  <si>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</si>
  <si>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</si>
  <si>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</si>
  <si>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</si>
  <si>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</si>
  <si>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</si>
  <si>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</si>
  <si>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</si>
  <si>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</si>
  <si>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</si>
  <si>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</si>
  <si>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</si>
  <si>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</si>
  <si>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</si>
  <si>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</si>
  <si>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</si>
  <si>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</si>
  <si>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</si>
  <si>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</si>
  <si>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</si>
  <si>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</si>
  <si>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</si>
  <si>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</si>
  <si>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</si>
  <si>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</si>
  <si>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</si>
  <si>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</si>
  <si>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</si>
  <si>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</si>
  <si>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</si>
  <si>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</si>
  <si>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</si>
  <si>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</si>
  <si>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</si>
  <si>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</si>
  <si>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</si>
  <si>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</si>
  <si>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</si>
  <si>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</si>
  <si>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</si>
  <si>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</si>
  <si>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</si>
  <si>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</si>
  <si>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</si>
  <si>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</si>
  <si>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</si>
  <si>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</si>
  <si>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</si>
  <si>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</si>
  <si>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</si>
  <si>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</si>
  <si>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</si>
  <si>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</si>
  <si>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</si>
  <si>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</si>
  <si>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</si>
  <si>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</si>
  <si>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</si>
  <si>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</si>
  <si>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</si>
  <si>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</si>
  <si>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</si>
  <si>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</si>
  <si>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</si>
  <si>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</si>
  <si>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</si>
  <si>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</si>
  <si>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</si>
  <si>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</si>
  <si>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</si>
  <si>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</si>
  <si>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</si>
  <si>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</si>
  <si>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</si>
  <si>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</si>
  <si>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</si>
  <si>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</si>
  <si>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</si>
  <si>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</si>
  <si>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</si>
  <si>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</si>
  <si>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</si>
  <si>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</si>
  <si>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</si>
  <si>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</si>
  <si>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</si>
  <si>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</si>
  <si>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</si>
  <si>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</si>
  <si>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</si>
  <si>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</si>
  <si>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</si>
  <si>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</si>
  <si>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</si>
  <si>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</si>
  <si>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</si>
  <si>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</si>
  <si>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</si>
  <si>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</si>
  <si>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</si>
  <si>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</si>
  <si>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</si>
  <si>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</si>
  <si>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</si>
  <si>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</si>
  <si>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</si>
  <si>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</si>
  <si>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</si>
  <si>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</si>
  <si>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</si>
  <si>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</si>
  <si>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</si>
  <si>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</si>
  <si>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</si>
  <si>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</si>
  <si>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</si>
  <si>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</si>
  <si>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</si>
  <si>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</si>
  <si>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</si>
  <si>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</si>
  <si>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</si>
  <si>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</si>
  <si>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</si>
  <si>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</si>
  <si>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</si>
  <si>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</si>
  <si>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</si>
  <si>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</si>
  <si>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</si>
  <si>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</si>
  <si>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</si>
  <si>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</si>
  <si>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</si>
  <si>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</si>
  <si>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</si>
  <si>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</si>
  <si>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</si>
  <si>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</si>
  <si>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</si>
  <si>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</si>
  <si>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</si>
  <si>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</si>
  <si>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</si>
  <si>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</si>
  <si>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</si>
  <si>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</si>
  <si>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</si>
  <si>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</si>
  <si>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</si>
  <si>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</si>
  <si>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</si>
  <si>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</si>
  <si>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</si>
  <si>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</si>
  <si>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</si>
  <si>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</si>
  <si>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</si>
  <si>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</si>
  <si>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</si>
  <si>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</si>
  <si>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</si>
  <si>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</si>
  <si>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</si>
  <si>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</si>
  <si>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</si>
  <si>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</si>
  <si>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</si>
  <si>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</si>
  <si>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</si>
  <si>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</si>
  <si>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</si>
  <si>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</si>
  <si>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</si>
  <si>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</si>
  <si>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</si>
  <si>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</si>
  <si>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</si>
  <si>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</si>
  <si>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</si>
  <si>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</si>
  <si>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</si>
  <si>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</si>
  <si>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</si>
  <si>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</si>
  <si>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</si>
  <si>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</si>
  <si>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</si>
  <si>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</si>
  <si>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</si>
  <si>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</si>
  <si>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</si>
  <si>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</si>
  <si>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</si>
  <si>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</si>
  <si>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</si>
  <si>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</si>
  <si>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</si>
  <si>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</si>
  <si>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</si>
  <si>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</si>
  <si>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</si>
  <si>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</si>
  <si>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</si>
  <si>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</si>
  <si>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</si>
  <si>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</si>
  <si>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</si>
  <si>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</si>
  <si>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</si>
  <si>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</si>
  <si>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</si>
  <si>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</si>
  <si>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</si>
  <si>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</si>
  <si>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</si>
  <si>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</si>
  <si>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</si>
  <si>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</si>
  <si>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</si>
  <si>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</si>
  <si>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</si>
  <si>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</si>
  <si>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</si>
  <si>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</si>
  <si>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</si>
  <si>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</si>
  <si>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</si>
  <si>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</si>
  <si>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</si>
  <si>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</si>
  <si>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</si>
  <si>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</si>
  <si>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</si>
  <si>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</si>
  <si>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</si>
  <si>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</si>
  <si>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</si>
  <si>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</si>
  <si>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</si>
  <si>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</si>
  <si>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</si>
  <si>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</si>
  <si>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</si>
  <si>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</si>
  <si>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</si>
  <si>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</si>
  <si>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</si>
  <si>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</si>
  <si>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</si>
  <si>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</si>
  <si>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</si>
  <si>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</si>
  <si>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</si>
  <si>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</si>
  <si>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</si>
  <si>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</si>
  <si>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</si>
  <si>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</si>
  <si>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</si>
  <si>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</si>
  <si>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</si>
  <si>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</si>
  <si>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</si>
  <si>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</si>
  <si>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</si>
  <si>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</si>
  <si>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</si>
  <si>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</si>
  <si>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</si>
  <si>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</si>
  <si>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</si>
  <si>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</si>
  <si>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</si>
  <si>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</si>
  <si>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</si>
  <si>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</si>
  <si>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</si>
  <si>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</si>
  <si>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</si>
  <si>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</si>
  <si>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</si>
  <si>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</si>
  <si>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</si>
  <si>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</si>
  <si>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</si>
  <si>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</si>
  <si>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</si>
  <si>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</si>
  <si>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</si>
  <si>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</si>
  <si>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</si>
  <si>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</si>
  <si>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</si>
  <si>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</si>
  <si>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</si>
  <si>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</si>
  <si>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</si>
  <si>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</si>
  <si>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</si>
  <si>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</si>
  <si>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</si>
  <si>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</si>
  <si>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</si>
  <si>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</si>
  <si>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</si>
  <si>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</si>
  <si>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</si>
  <si>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</si>
  <si>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</si>
  <si>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</si>
  <si>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</si>
  <si>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</si>
  <si>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</si>
  <si>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</si>
  <si>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</si>
  <si>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</si>
  <si>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</si>
  <si>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</si>
  <si>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</si>
  <si>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</si>
  <si>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</si>
  <si>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</si>
  <si>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</si>
  <si>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</si>
  <si>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</si>
  <si>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</si>
  <si>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</si>
  <si>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</si>
  <si>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</si>
  <si>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</si>
  <si>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</si>
  <si>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</si>
  <si>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</si>
  <si>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</si>
  <si>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</si>
  <si>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</si>
  <si>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</si>
  <si>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</si>
  <si>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</si>
  <si>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</si>
  <si>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</si>
  <si>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</si>
  <si>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</si>
  <si>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</si>
  <si>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</si>
  <si>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</si>
  <si>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</si>
  <si>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</si>
  <si>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</si>
  <si>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</si>
  <si>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</si>
  <si>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</si>
  <si>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</si>
  <si>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</si>
  <si>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</si>
  <si>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</si>
  <si>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</si>
  <si>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</si>
  <si>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</si>
  <si>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</si>
  <si>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</si>
  <si>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</si>
  <si>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</si>
  <si>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</si>
  <si>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</si>
  <si>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</si>
  <si>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</si>
  <si>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</si>
  <si>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</si>
  <si>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</si>
  <si>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</si>
  <si>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</si>
  <si>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</si>
  <si>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</si>
  <si>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</si>
  <si>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</si>
  <si>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</si>
  <si>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</si>
  <si>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</si>
  <si>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</si>
  <si>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</si>
  <si>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</si>
  <si>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</si>
  <si>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</si>
  <si>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</si>
  <si>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</si>
  <si>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</si>
  <si>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</si>
  <si>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</si>
  <si>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</si>
  <si>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</si>
  <si>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</si>
  <si>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</si>
  <si>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</si>
  <si>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</si>
  <si>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</si>
  <si>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</si>
  <si>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</si>
  <si>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</si>
  <si>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</si>
  <si>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</si>
  <si>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</si>
  <si>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</si>
  <si>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</si>
  <si>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</si>
  <si>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</si>
  <si>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</si>
  <si>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</si>
  <si>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</si>
  <si>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</si>
  <si>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</si>
  <si>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</si>
  <si>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</si>
  <si>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</si>
  <si>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</si>
  <si>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</si>
  <si>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</si>
  <si>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</si>
  <si>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</si>
  <si>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</si>
  <si>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</si>
  <si>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</si>
  <si>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</si>
  <si>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</si>
  <si>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</si>
  <si>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</si>
  <si>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</si>
  <si>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</si>
  <si>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</si>
  <si>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</si>
  <si>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</si>
  <si>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</si>
  <si>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</si>
  <si>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</si>
  <si>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</si>
  <si>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</si>
  <si>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</si>
  <si>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</si>
  <si>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</si>
  <si>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</si>
  <si>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</si>
  <si>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</si>
  <si>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</si>
  <si>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</si>
  <si>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</si>
  <si>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</si>
  <si>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</si>
  <si>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</si>
  <si>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</si>
  <si>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</si>
  <si>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</si>
  <si>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</si>
  <si>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</si>
  <si>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</si>
  <si>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</si>
  <si>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</si>
  <si>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</si>
  <si>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</si>
  <si>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</si>
  <si>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</si>
  <si>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</si>
  <si>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</si>
  <si>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</si>
  <si>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</si>
  <si>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</si>
  <si>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</si>
  <si>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</si>
  <si>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</si>
  <si>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</si>
  <si>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</si>
  <si>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</si>
  <si>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</si>
  <si>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</si>
  <si>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</si>
  <si>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</si>
  <si>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</si>
  <si>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</si>
  <si>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</si>
  <si>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</si>
  <si>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</si>
  <si>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</si>
  <si>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</si>
  <si>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</si>
  <si>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</si>
  <si>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</si>
  <si>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</si>
  <si>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</si>
  <si>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</si>
  <si>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</si>
  <si>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</si>
  <si>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</si>
  <si>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</si>
  <si>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</si>
  <si>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</si>
  <si>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</si>
  <si>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</si>
  <si>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</si>
  <si>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</si>
  <si>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</si>
  <si>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</si>
  <si>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</si>
  <si>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</si>
  <si>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</si>
  <si>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</si>
  <si>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</si>
  <si>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</si>
  <si>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</si>
  <si>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</si>
  <si>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</si>
  <si>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</si>
  <si>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</si>
  <si>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</si>
  <si>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</si>
  <si>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</si>
  <si>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</si>
  <si>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</si>
  <si>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</si>
  <si>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</si>
  <si>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</si>
  <si>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</si>
  <si>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</si>
  <si>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</si>
  <si>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</si>
  <si>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</si>
  <si>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</si>
  <si>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</si>
  <si>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</si>
  <si>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</si>
  <si>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</si>
  <si>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</si>
  <si>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</si>
  <si>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</si>
  <si>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</si>
  <si>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</si>
  <si>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</si>
  <si>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</si>
  <si>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</si>
  <si>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</si>
  <si>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</si>
  <si>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</si>
  <si>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</si>
  <si>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</si>
  <si>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</si>
  <si>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</si>
  <si>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</si>
  <si>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</si>
  <si>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</si>
  <si>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</si>
  <si>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</si>
  <si>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</si>
  <si>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</si>
  <si>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</si>
  <si>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</si>
  <si>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</si>
  <si>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</si>
  <si>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</si>
  <si>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</si>
  <si>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</si>
  <si>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</si>
  <si>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</si>
  <si>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</si>
  <si>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</si>
  <si>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</si>
  <si>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</si>
  <si>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</si>
  <si>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</si>
  <si>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</si>
  <si>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</si>
  <si>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</si>
  <si>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</si>
  <si>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</si>
  <si>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</si>
  <si>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</si>
  <si>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</si>
  <si>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</si>
  <si>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</si>
  <si>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</si>
  <si>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</si>
  <si>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</si>
  <si>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</si>
  <si>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</si>
  <si>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</si>
  <si>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</si>
  <si>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</si>
  <si>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</si>
  <si>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</si>
  <si>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</si>
  <si>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</si>
  <si>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</si>
  <si>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</si>
  <si>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</si>
  <si>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</si>
  <si>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</si>
  <si>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</si>
  <si>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</si>
  <si>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</si>
  <si>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</si>
  <si>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</si>
  <si>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</si>
  <si>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</si>
  <si>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</si>
  <si>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</si>
  <si>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</si>
  <si>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</si>
  <si>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</si>
  <si>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</si>
  <si>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</si>
  <si>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</si>
  <si>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</si>
  <si>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</si>
  <si>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</si>
  <si>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</si>
  <si>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</si>
  <si>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</si>
  <si>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</si>
  <si>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</si>
  <si>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</si>
  <si>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</si>
  <si>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</si>
  <si>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</si>
  <si>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</si>
  <si>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</si>
  <si>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</si>
  <si>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</si>
  <si>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</si>
  <si>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</si>
  <si>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</si>
  <si>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</si>
  <si>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</si>
  <si>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</si>
  <si>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</si>
  <si>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</si>
  <si>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</si>
  <si>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</si>
  <si>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</si>
  <si>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</si>
  <si>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</si>
  <si>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</si>
  <si>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</si>
  <si>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</si>
  <si>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</si>
  <si>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</si>
  <si>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</si>
  <si>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</si>
  <si>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</si>
  <si>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</si>
  <si>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</si>
  <si>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</si>
  <si>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</si>
  <si>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</si>
  <si>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</si>
  <si>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</si>
  <si>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</si>
  <si>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</si>
  <si>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</si>
  <si>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</si>
  <si>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</si>
  <si>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</si>
  <si>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</si>
  <si>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</si>
  <si>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</si>
  <si>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</si>
  <si>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</si>
  <si>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</si>
  <si>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</si>
  <si>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</si>
  <si>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</si>
  <si>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</si>
  <si>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</si>
  <si>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</si>
  <si>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</si>
  <si>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</si>
  <si>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</si>
  <si>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</si>
  <si>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</si>
  <si>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</si>
  <si>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</si>
  <si>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</si>
  <si>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</si>
  <si>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</si>
  <si>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</si>
  <si>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</si>
  <si>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</si>
  <si>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</si>
  <si>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</si>
  <si>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</si>
  <si>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</si>
  <si>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</si>
  <si>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</si>
  <si>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</si>
  <si>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</si>
  <si>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</si>
  <si>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</si>
  <si>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</si>
  <si>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</si>
  <si>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</si>
  <si>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</si>
  <si>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</si>
  <si>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</si>
  <si>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</si>
  <si>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</si>
  <si>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</si>
  <si>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</si>
  <si>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</si>
  <si>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</si>
  <si>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</si>
  <si>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</si>
  <si>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</si>
  <si>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</si>
  <si>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</si>
  <si>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</si>
  <si>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</si>
  <si>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</si>
  <si>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</si>
  <si>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</si>
  <si>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</si>
  <si>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</si>
  <si>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</si>
  <si>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</si>
  <si>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</si>
  <si>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</si>
  <si>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</si>
  <si>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</si>
  <si>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</si>
  <si>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</si>
  <si>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</si>
  <si>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</si>
  <si>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</si>
  <si>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</si>
  <si>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</si>
  <si>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</si>
  <si>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</si>
  <si>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</si>
  <si>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</si>
  <si>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</si>
  <si>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</si>
  <si>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</si>
  <si>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</si>
  <si>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</si>
  <si>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</si>
  <si>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</si>
  <si>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</si>
  <si>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</si>
  <si>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</si>
  <si>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</si>
  <si>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</si>
  <si>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</si>
  <si>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</si>
  <si>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</si>
  <si>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</si>
  <si>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</si>
  <si>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</si>
  <si>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</si>
  <si>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</si>
  <si>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</si>
  <si>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</si>
  <si>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</si>
  <si>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</si>
  <si>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</si>
  <si>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</si>
  <si>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</si>
  <si>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</si>
  <si>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</si>
  <si>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</si>
  <si>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</si>
  <si>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</si>
  <si>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</si>
  <si>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</si>
  <si>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</si>
  <si>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</si>
  <si>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</si>
  <si>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</si>
  <si>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</si>
  <si>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</si>
  <si>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</si>
  <si>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</si>
  <si>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</si>
  <si>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</si>
  <si>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</si>
  <si>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</si>
  <si>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</si>
  <si>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</si>
  <si>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</si>
  <si>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</si>
  <si>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</si>
  <si>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</si>
  <si>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</si>
  <si>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</si>
  <si>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</si>
  <si>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</si>
  <si>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</si>
  <si>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</si>
  <si>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</si>
  <si>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</si>
  <si>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</si>
  <si>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</si>
  <si>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</si>
  <si>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</si>
  <si>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</si>
  <si>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</si>
  <si>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</si>
  <si>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</si>
  <si>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</si>
  <si>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</si>
  <si>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</si>
  <si>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</si>
  <si>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</si>
  <si>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</si>
  <si>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</si>
  <si>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</si>
  <si>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</si>
  <si>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</si>
  <si>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</si>
  <si>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</si>
  <si>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</si>
  <si>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</si>
  <si>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</si>
  <si>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</si>
  <si>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</si>
  <si>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</si>
  <si>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</si>
  <si>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</si>
  <si>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</si>
  <si>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</si>
  <si>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</si>
  <si>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</si>
  <si>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</si>
  <si>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</si>
  <si>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</si>
  <si>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</si>
  <si>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</si>
  <si>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</si>
  <si>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</si>
  <si>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</si>
  <si>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</si>
  <si>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</si>
  <si>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</si>
  <si>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</si>
  <si>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</si>
  <si>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</si>
  <si>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</si>
  <si>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</si>
  <si>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</si>
  <si>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</si>
  <si>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</si>
  <si>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</si>
  <si>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</si>
  <si>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</si>
  <si>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</si>
  <si>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</si>
  <si>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</si>
  <si>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</si>
  <si>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</si>
  <si>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</si>
  <si>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</si>
  <si>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</si>
  <si>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</si>
  <si>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</si>
  <si>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</si>
  <si>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</si>
  <si>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</si>
  <si>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</si>
  <si>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</si>
  <si>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</si>
  <si>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</si>
  <si>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</si>
  <si>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</si>
  <si>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</si>
  <si>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</si>
  <si>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</si>
  <si>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</si>
  <si>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</si>
  <si>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</si>
  <si>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</si>
  <si>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</si>
  <si>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</si>
  <si>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</si>
  <si>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</si>
  <si>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</si>
  <si>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</si>
  <si>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</si>
  <si>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</si>
  <si>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</si>
  <si>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</si>
  <si>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</si>
  <si>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</si>
  <si>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</si>
  <si>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</si>
  <si>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</si>
  <si>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</si>
  <si>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</si>
  <si>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</si>
  <si>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</si>
  <si>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</si>
  <si>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</si>
  <si>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</si>
  <si>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</si>
  <si>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</si>
  <si>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</si>
  <si>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</si>
  <si>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</si>
  <si>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</si>
  <si>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</si>
  <si>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</si>
  <si>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</si>
  <si>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</si>
  <si>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</si>
  <si>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</si>
  <si>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</si>
  <si>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</si>
  <si>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</si>
  <si>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</si>
  <si>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</si>
  <si>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</si>
  <si>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</si>
  <si>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</si>
  <si>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</si>
  <si>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</si>
  <si>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</si>
  <si>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</si>
  <si>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</si>
  <si>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</si>
  <si>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</si>
  <si>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</si>
  <si>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</si>
  <si>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</si>
  <si>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</si>
  <si>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</si>
  <si>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</si>
  <si>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</si>
  <si>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</si>
  <si>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</si>
  <si>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</si>
  <si>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</si>
  <si>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</si>
  <si>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</si>
  <si>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</si>
  <si>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</si>
  <si>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</si>
  <si>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</si>
  <si>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</si>
  <si>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</si>
  <si>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</si>
  <si>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</si>
  <si>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</si>
  <si>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</si>
  <si>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</si>
  <si>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</si>
  <si>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</si>
  <si>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</si>
  <si>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</si>
  <si>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</si>
  <si>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</si>
  <si>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</si>
  <si>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</si>
  <si>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</si>
  <si>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</si>
  <si>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</si>
  <si>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</si>
  <si>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</si>
  <si>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</si>
  <si>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</si>
  <si>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</si>
  <si>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</si>
  <si>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</si>
  <si>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</si>
  <si>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</si>
  <si>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</si>
  <si>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</si>
  <si>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</si>
  <si>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</si>
  <si>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</si>
  <si>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</si>
  <si>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</si>
  <si>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</si>
  <si>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</si>
  <si>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</si>
  <si>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</si>
  <si>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</si>
  <si>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</si>
  <si>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</si>
  <si>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</si>
  <si>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</si>
  <si>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</si>
  <si>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</si>
  <si>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</si>
  <si>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</si>
  <si>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</si>
  <si>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</si>
  <si>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</si>
  <si>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</si>
  <si>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</si>
  <si>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</si>
  <si>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</si>
  <si>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</si>
  <si>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</si>
  <si>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</si>
  <si>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</si>
  <si>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</si>
  <si>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</si>
  <si>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</si>
  <si>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</si>
  <si>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</si>
  <si>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</si>
  <si>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</si>
  <si>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</si>
  <si>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</si>
  <si>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</si>
  <si>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</si>
  <si>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</si>
  <si>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</si>
  <si>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</si>
  <si>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</si>
  <si>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</si>
  <si>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</si>
  <si>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</si>
  <si>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</si>
  <si>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</si>
  <si>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</si>
  <si>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</si>
  <si>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</si>
  <si>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</si>
  <si>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</si>
  <si>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</si>
  <si>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</si>
  <si>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</si>
  <si>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</si>
  <si>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</si>
  <si>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</si>
  <si>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</si>
  <si>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</si>
  <si>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</si>
  <si>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</si>
  <si>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</si>
  <si>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</si>
  <si>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</si>
  <si>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</si>
  <si>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</si>
  <si>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</si>
  <si>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</si>
  <si>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</si>
  <si>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</si>
  <si>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</si>
  <si>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</si>
  <si>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</si>
  <si>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</si>
  <si>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</si>
  <si>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</si>
  <si>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</si>
  <si>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</si>
  <si>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</si>
  <si>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</si>
  <si>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</si>
  <si>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</si>
  <si>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</si>
  <si>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</si>
  <si>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</si>
  <si>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</si>
  <si>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</si>
  <si>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</si>
  <si>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</si>
  <si>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</si>
  <si>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</si>
  <si>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</si>
  <si>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</si>
  <si>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</si>
  <si>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</si>
  <si>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</si>
  <si>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</si>
  <si>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</si>
  <si>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</si>
  <si>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</si>
  <si>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</si>
  <si>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</si>
  <si>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</si>
  <si>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</si>
  <si>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</si>
  <si>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</si>
  <si>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</si>
  <si>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</si>
  <si>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</si>
  <si>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</si>
  <si>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</si>
  <si>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</si>
  <si>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</si>
  <si>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</si>
  <si>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</si>
  <si>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</si>
  <si>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</si>
  <si>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</si>
  <si>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</si>
  <si>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</si>
  <si>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</si>
  <si>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</si>
  <si>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</si>
  <si>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</si>
  <si>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</si>
  <si>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</si>
  <si>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</si>
  <si>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</si>
  <si>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</si>
  <si>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</si>
  <si>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</si>
  <si>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</si>
  <si>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</si>
  <si>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</si>
  <si>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</si>
  <si>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</si>
  <si>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</si>
  <si>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</si>
  <si>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</si>
  <si>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</si>
  <si>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</si>
  <si>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</si>
  <si>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</si>
  <si>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</si>
  <si>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</si>
  <si>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</si>
  <si>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</si>
  <si>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</si>
  <si>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</si>
  <si>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</si>
  <si>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</si>
  <si>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</si>
  <si>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</si>
  <si>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</si>
  <si>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</si>
  <si>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</si>
  <si>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</si>
  <si>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</si>
  <si>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</si>
  <si>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</si>
  <si>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</si>
  <si>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</si>
  <si>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</si>
  <si>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</si>
  <si>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</si>
  <si>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</si>
  <si>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</si>
  <si>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</si>
  <si>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</si>
  <si>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</si>
  <si>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</si>
  <si>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</si>
  <si>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</si>
  <si>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</si>
  <si>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</si>
  <si>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</si>
  <si>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</si>
  <si>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</si>
  <si>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</si>
  <si>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</si>
  <si>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</si>
  <si>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</si>
  <si>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</si>
  <si>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</si>
  <si>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</si>
  <si>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</si>
  <si>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</si>
  <si>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</si>
  <si>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</si>
  <si>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</si>
  <si>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</si>
  <si>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</si>
  <si>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</si>
  <si>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</si>
  <si>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</si>
  <si>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</si>
  <si>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</si>
  <si>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</si>
  <si>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</si>
  <si>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</si>
  <si>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</si>
  <si>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</si>
  <si>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</si>
  <si>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</si>
  <si>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</si>
  <si>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</si>
  <si>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</si>
  <si>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</si>
  <si>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</si>
  <si>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</si>
  <si>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</si>
  <si>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</si>
  <si>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</si>
  <si>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</si>
  <si>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</si>
  <si>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</si>
  <si>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</si>
  <si>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</si>
  <si>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</si>
  <si>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</si>
  <si>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</si>
  <si>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</si>
  <si>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</si>
  <si>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</si>
  <si>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</si>
  <si>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</si>
  <si>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</si>
  <si>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</si>
  <si>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</si>
  <si>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</si>
  <si>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</si>
  <si>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</si>
  <si>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</si>
  <si>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</si>
  <si>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</si>
  <si>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</si>
  <si>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</si>
  <si>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</si>
  <si>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</si>
  <si>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</si>
  <si>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</si>
  <si>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</si>
  <si>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</si>
  <si>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</si>
  <si>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</si>
  <si>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</si>
  <si>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</si>
  <si>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</si>
  <si>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</si>
  <si>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</si>
  <si>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</si>
  <si>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</si>
  <si>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</si>
  <si>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</si>
  <si>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</si>
  <si>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</si>
  <si>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</si>
  <si>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</si>
  <si>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</si>
  <si>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</si>
  <si>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</si>
  <si>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</si>
  <si>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</si>
  <si>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</si>
  <si>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</si>
  <si>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</si>
  <si>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</si>
  <si>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</si>
  <si>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</si>
  <si>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</si>
  <si>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</si>
  <si>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</si>
  <si>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</si>
  <si>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</si>
  <si>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</si>
  <si>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</si>
  <si>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</si>
  <si>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</si>
  <si>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</si>
  <si>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</si>
  <si>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</si>
  <si>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</si>
  <si>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</si>
  <si>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</si>
  <si>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</si>
  <si>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</si>
  <si>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</si>
  <si>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</si>
  <si>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</si>
  <si>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</si>
  <si>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</si>
  <si>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</si>
  <si>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</si>
  <si>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</si>
  <si>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</si>
  <si>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</si>
  <si>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</si>
  <si>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</si>
  <si>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</si>
  <si>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</si>
  <si>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</si>
  <si>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</si>
  <si>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</si>
  <si>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</si>
  <si>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</si>
  <si>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</si>
  <si>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</si>
  <si>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</si>
  <si>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</si>
  <si>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</si>
  <si>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</si>
  <si>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</si>
  <si>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</si>
  <si>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</si>
  <si>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</si>
  <si>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</si>
  <si>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</si>
  <si>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</si>
  <si>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</si>
  <si>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</si>
  <si>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</si>
  <si>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</si>
  <si>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</si>
  <si>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</si>
  <si>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</si>
  <si>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</si>
  <si>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</si>
  <si>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</si>
  <si>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</si>
  <si>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</si>
  <si>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</si>
  <si>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</si>
  <si>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</si>
  <si>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</si>
  <si>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</si>
  <si>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</si>
  <si>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</si>
  <si>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</si>
  <si>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</si>
  <si>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</si>
  <si>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</si>
  <si>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</si>
  <si>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</si>
  <si>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</si>
  <si>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</si>
  <si>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</si>
  <si>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</si>
  <si>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</si>
  <si>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</si>
  <si>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</si>
  <si>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</si>
  <si>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</si>
  <si>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</si>
  <si>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</si>
  <si>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</si>
  <si>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</si>
  <si>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</si>
  <si>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</si>
  <si>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</si>
  <si>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</si>
  <si>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</si>
  <si>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</si>
  <si>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</si>
  <si>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</si>
  <si>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</si>
  <si>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</si>
  <si>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</si>
  <si>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</si>
  <si>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</si>
  <si>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</si>
  <si>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</si>
  <si>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</si>
  <si>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</si>
  <si>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</si>
  <si>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</si>
  <si>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</si>
  <si>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</si>
  <si>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</si>
  <si>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</si>
  <si>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</si>
  <si>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</si>
  <si>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</si>
  <si>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</si>
  <si>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</si>
  <si>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</si>
  <si>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</si>
  <si>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</si>
  <si>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</si>
  <si>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</si>
  <si>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</si>
  <si>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</si>
  <si>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</si>
  <si>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</si>
  <si>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</si>
  <si>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</si>
  <si>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</si>
  <si>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</si>
  <si>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</si>
  <si>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</si>
  <si>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</si>
  <si>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</si>
  <si>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</si>
  <si>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</si>
  <si>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</si>
  <si>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</si>
  <si>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</si>
  <si>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</si>
  <si>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</si>
  <si>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</si>
  <si>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</si>
  <si>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</si>
  <si>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</si>
  <si>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</si>
  <si>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</si>
  <si>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</si>
  <si>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</si>
  <si>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</si>
  <si>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</si>
  <si>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</si>
  <si>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</si>
  <si>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</si>
  <si>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</si>
  <si>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</si>
  <si>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</si>
  <si>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</si>
  <si>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</si>
  <si>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</si>
  <si>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</si>
  <si>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</si>
  <si>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</si>
  <si>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</si>
  <si>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</si>
  <si>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</si>
  <si>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</si>
  <si>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</si>
  <si>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</si>
  <si>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</si>
  <si>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</si>
  <si>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</si>
  <si>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</si>
  <si>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</si>
  <si>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</si>
  <si>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</si>
  <si>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</si>
  <si>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</si>
  <si>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</si>
  <si>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</si>
  <si>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</si>
  <si>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</si>
  <si>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</si>
  <si>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</si>
  <si>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</si>
  <si>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</si>
  <si>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</si>
  <si>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</si>
  <si>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</si>
  <si>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</si>
  <si>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</si>
  <si>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</si>
  <si>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</si>
  <si>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</si>
  <si>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</si>
  <si>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</si>
  <si>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</si>
  <si>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</si>
  <si>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</si>
  <si>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</si>
  <si>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</si>
  <si>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</si>
  <si>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</si>
  <si>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</si>
  <si>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</si>
  <si>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</si>
  <si>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</si>
  <si>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</si>
  <si>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</si>
  <si>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</si>
  <si>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</si>
  <si>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</si>
  <si>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</si>
  <si>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</si>
  <si>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</si>
  <si>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</si>
  <si>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</si>
  <si>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</si>
  <si>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</si>
  <si>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</si>
  <si>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</si>
  <si>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</si>
  <si>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</si>
  <si>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</si>
  <si>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</si>
  <si>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</si>
  <si>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</si>
  <si>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</si>
  <si>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</si>
  <si>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</si>
  <si>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</si>
  <si>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</si>
  <si>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</si>
  <si>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</si>
  <si>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</si>
  <si>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</si>
  <si>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</si>
  <si>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</si>
  <si>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</si>
  <si>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</si>
  <si>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</si>
  <si>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</si>
  <si>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</si>
  <si>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</si>
  <si>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</si>
  <si>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</si>
  <si>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</si>
  <si>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</si>
  <si>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</si>
  <si>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</si>
  <si>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</si>
  <si>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</si>
  <si>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</si>
  <si>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</si>
  <si>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</si>
  <si>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</si>
  <si>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</si>
  <si>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</si>
  <si>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</si>
  <si>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</si>
  <si>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</si>
  <si>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</si>
  <si>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</si>
  <si>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</si>
  <si>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</si>
  <si>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</si>
  <si>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</si>
  <si>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</si>
  <si>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</si>
  <si>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</si>
  <si>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</si>
  <si>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</si>
  <si>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</si>
  <si>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</si>
  <si>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</si>
  <si>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</si>
  <si>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</si>
  <si>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</si>
  <si>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</si>
  <si>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</si>
  <si>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</si>
  <si>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</si>
  <si>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</si>
  <si>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</si>
  <si>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</si>
  <si>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</si>
  <si>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</si>
  <si>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</si>
  <si>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</si>
  <si>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</si>
  <si>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</si>
  <si>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</si>
  <si>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</si>
  <si>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</si>
  <si>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</si>
  <si>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</si>
  <si>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</si>
  <si>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</si>
  <si>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</si>
  <si>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</si>
  <si>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</si>
  <si>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</si>
  <si>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</si>
  <si>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</si>
  <si>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</si>
  <si>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</si>
  <si>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</si>
  <si>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</si>
  <si>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</si>
  <si>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</si>
  <si>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</si>
  <si>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</si>
  <si>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</si>
  <si>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</si>
  <si>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</si>
  <si>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</si>
  <si>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</si>
  <si>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</si>
  <si>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</si>
  <si>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</si>
  <si>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</si>
  <si>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</si>
  <si>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</si>
  <si>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</si>
  <si>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</si>
  <si>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</si>
  <si>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</si>
  <si>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</si>
  <si>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</si>
  <si>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</si>
  <si>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</si>
  <si>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</si>
  <si>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</si>
  <si>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</si>
  <si>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</si>
  <si>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</si>
  <si>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</si>
  <si>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</si>
  <si>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</si>
  <si>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</si>
  <si>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</si>
  <si>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</si>
  <si>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</si>
  <si>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</si>
  <si>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</si>
  <si>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</si>
  <si>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</si>
  <si>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</si>
  <si>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</si>
  <si>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</si>
  <si>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</si>
  <si>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</si>
  <si>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</si>
  <si>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</si>
  <si>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</si>
  <si>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</si>
  <si>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</si>
  <si>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</si>
  <si>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</si>
  <si>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</si>
  <si>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</si>
  <si>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</si>
  <si>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</si>
  <si>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</si>
  <si>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</si>
  <si>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</si>
  <si>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</si>
  <si>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</si>
  <si>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</si>
  <si>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</si>
  <si>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</si>
  <si>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</si>
  <si>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</si>
  <si>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</si>
  <si>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</si>
  <si>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</si>
  <si>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</si>
  <si>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</si>
  <si>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</si>
  <si>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</si>
  <si>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</si>
  <si>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</si>
  <si>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</si>
  <si>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</si>
  <si>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</si>
  <si>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</si>
  <si>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</si>
  <si>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</si>
  <si>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</si>
  <si>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</si>
  <si>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</si>
  <si>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</si>
  <si>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</si>
  <si>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</si>
  <si>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</si>
  <si>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</si>
  <si>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</si>
  <si>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</si>
  <si>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</si>
  <si>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</si>
  <si>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</si>
  <si>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</si>
  <si>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</si>
  <si>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</si>
  <si>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</si>
  <si>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</si>
  <si>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</si>
  <si>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</si>
  <si>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</si>
  <si>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</si>
  <si>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</si>
  <si>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</si>
  <si>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</si>
  <si>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</si>
  <si>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</si>
  <si>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</si>
  <si>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</si>
  <si>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</si>
  <si>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</si>
  <si>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</si>
  <si>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</si>
  <si>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</si>
  <si>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</si>
  <si>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</si>
  <si>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</si>
  <si>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</si>
  <si>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</si>
  <si>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</si>
  <si>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</si>
  <si>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</si>
  <si>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</si>
  <si>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</si>
  <si>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</si>
  <si>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</si>
  <si>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</si>
  <si>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</si>
  <si>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</si>
  <si>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</si>
  <si>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</si>
  <si>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</si>
  <si>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</si>
  <si>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</si>
  <si>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</si>
  <si>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</si>
  <si>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</si>
  <si>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</si>
  <si>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</si>
  <si>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</si>
  <si>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</si>
  <si>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</si>
  <si>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</si>
  <si>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</si>
  <si>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</si>
  <si>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</si>
  <si>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</si>
  <si>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</si>
  <si>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</si>
  <si>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</si>
  <si>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</si>
  <si>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</si>
  <si>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</si>
  <si>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</si>
  <si>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</si>
  <si>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</si>
  <si>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</si>
  <si>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</si>
  <si>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</si>
  <si>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</si>
  <si>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</si>
  <si>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</si>
  <si>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</si>
  <si>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</si>
  <si>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</si>
  <si>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</si>
  <si>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</si>
  <si>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</si>
  <si>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</si>
  <si>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</si>
  <si>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</si>
  <si>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</si>
  <si>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</si>
  <si>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</si>
  <si>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</si>
  <si>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</si>
  <si>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</si>
  <si>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</si>
  <si>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</si>
  <si>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</si>
  <si>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</si>
  <si>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</si>
  <si>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</si>
  <si>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</si>
  <si>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</si>
  <si>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</si>
  <si>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</si>
  <si>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</si>
  <si>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</si>
  <si>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</si>
  <si>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</si>
  <si>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</si>
  <si>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</si>
  <si>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</si>
  <si>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</si>
  <si>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</si>
  <si>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</si>
  <si>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</si>
  <si>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</si>
  <si>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</si>
  <si>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</si>
  <si>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</si>
  <si>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</si>
  <si>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</si>
  <si>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</si>
  <si>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</si>
  <si>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</si>
  <si>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</si>
  <si>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</si>
  <si>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</si>
  <si>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</si>
  <si>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</si>
  <si>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</si>
  <si>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</si>
  <si>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</si>
  <si>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</si>
  <si>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</si>
  <si>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</si>
  <si>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</si>
  <si>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</si>
  <si>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</si>
  <si>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</si>
  <si>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</si>
  <si>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</si>
  <si>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</si>
  <si>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</si>
  <si>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</si>
  <si>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</si>
  <si>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</si>
  <si>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</si>
  <si>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</si>
  <si>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</si>
  <si>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</si>
  <si>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</si>
  <si>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</si>
  <si>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</si>
  <si>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</si>
  <si>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</si>
  <si>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</si>
  <si>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</si>
  <si>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</si>
  <si>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</si>
  <si>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</si>
  <si>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</si>
  <si>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</si>
  <si>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</si>
  <si>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</si>
  <si>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</si>
  <si>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</si>
  <si>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</si>
  <si>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</si>
  <si>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</si>
  <si>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</si>
  <si>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</si>
  <si>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</si>
  <si>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</si>
  <si>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</si>
  <si>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</si>
  <si>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</si>
  <si>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</si>
  <si>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</si>
  <si>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</si>
  <si>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</si>
  <si>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</si>
  <si>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</si>
  <si>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</si>
  <si>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</si>
  <si>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</si>
  <si>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</si>
  <si>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</si>
  <si>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</si>
  <si>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</si>
  <si>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</si>
  <si>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</si>
  <si>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</si>
  <si>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</si>
  <si>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</si>
  <si>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</si>
  <si>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</si>
  <si>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</si>
  <si>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</si>
  <si>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</si>
  <si>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</si>
  <si>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</si>
  <si>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</si>
  <si>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</si>
  <si>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</si>
  <si>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</si>
  <si>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</si>
  <si>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</si>
  <si>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</si>
  <si>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</si>
  <si>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</si>
  <si>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</si>
  <si>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</si>
  <si>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</si>
  <si>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</si>
  <si>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</si>
  <si>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</si>
  <si>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</si>
  <si>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</si>
  <si>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</si>
  <si>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</si>
  <si>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</si>
  <si>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</si>
  <si>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</si>
  <si>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</si>
  <si>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</si>
  <si>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</si>
  <si>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</si>
  <si>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</si>
  <si>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</si>
  <si>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</si>
  <si>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</si>
  <si>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</si>
  <si>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</si>
  <si>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</si>
  <si>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</si>
  <si>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</si>
  <si>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</si>
  <si>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</si>
  <si>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</si>
  <si>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</si>
  <si>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</si>
  <si>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</si>
  <si>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</si>
  <si>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</si>
  <si>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</si>
  <si>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</si>
  <si>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</si>
  <si>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</si>
  <si>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</si>
  <si>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</si>
  <si>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</si>
  <si>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</si>
  <si>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</si>
  <si>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</si>
  <si>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</si>
  <si>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</si>
  <si>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</si>
  <si>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</si>
  <si>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</si>
  <si>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</si>
  <si>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</si>
  <si>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</si>
  <si>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</si>
  <si>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</si>
  <si>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</si>
  <si>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</si>
  <si>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</si>
  <si>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</si>
  <si>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</si>
  <si>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</si>
  <si>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</si>
  <si>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</si>
  <si>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</si>
  <si>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</si>
  <si>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</si>
  <si>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</si>
  <si>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</si>
  <si>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</si>
  <si>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</si>
  <si>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</si>
  <si>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</si>
  <si>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</si>
  <si>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</si>
  <si>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</si>
  <si>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</si>
  <si>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</si>
  <si>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</si>
  <si>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</si>
  <si>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</si>
  <si>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</si>
  <si>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</si>
  <si>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</si>
  <si>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</si>
  <si>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</si>
  <si>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</si>
  <si>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</si>
  <si>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</si>
  <si>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</si>
  <si>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</si>
  <si>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</si>
  <si>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</si>
  <si>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</si>
  <si>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</si>
  <si>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</si>
  <si>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</si>
  <si>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</si>
  <si>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</si>
  <si>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</si>
  <si>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</si>
  <si>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</si>
  <si>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</si>
  <si>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</si>
  <si>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</si>
  <si>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</si>
  <si>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</si>
  <si>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</si>
  <si>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</si>
  <si>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</si>
  <si>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</si>
  <si>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</si>
  <si>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</si>
  <si>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</si>
  <si>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</si>
  <si>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</si>
  <si>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</si>
  <si>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</si>
  <si>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</si>
  <si>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</si>
  <si>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</si>
  <si>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</si>
  <si>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</si>
  <si>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</si>
  <si>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</si>
  <si>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</si>
  <si>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</si>
  <si>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</si>
  <si>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</si>
  <si>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</si>
  <si>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</si>
  <si>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</si>
  <si>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</si>
  <si>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</si>
  <si>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</si>
  <si>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</si>
  <si>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</si>
  <si>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</si>
  <si>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</si>
  <si>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</si>
  <si>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</si>
  <si>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</si>
  <si>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</si>
  <si>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</si>
  <si>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</si>
  <si>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</si>
  <si>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</si>
  <si>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</si>
  <si>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</si>
  <si>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</si>
  <si>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</si>
  <si>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</si>
  <si>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</si>
  <si>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</si>
  <si>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</si>
  <si>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</si>
  <si>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</si>
  <si>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</si>
  <si>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</si>
  <si>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</si>
  <si>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</si>
  <si>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</si>
  <si>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</si>
  <si>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</si>
  <si>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</si>
  <si>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</si>
  <si>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</si>
  <si>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</si>
  <si>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</si>
  <si>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</si>
  <si>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</si>
  <si>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</si>
  <si>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</si>
  <si>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</si>
  <si>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</si>
  <si>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</si>
  <si>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</si>
  <si>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</si>
  <si>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</si>
  <si>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</si>
  <si>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</si>
  <si>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</si>
  <si>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</si>
  <si>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</si>
  <si>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</si>
  <si>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</si>
  <si>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</si>
  <si>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</si>
  <si>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</si>
  <si>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</si>
  <si>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</si>
  <si>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</si>
  <si>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</si>
  <si>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</si>
  <si>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</si>
  <si>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</si>
  <si>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</si>
  <si>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</si>
  <si>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</si>
  <si>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</si>
  <si>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</si>
  <si>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</si>
  <si>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</si>
  <si>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</si>
  <si>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</si>
  <si>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</si>
  <si>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</si>
  <si>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</si>
  <si>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</si>
  <si>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</si>
  <si>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</si>
  <si>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</si>
  <si>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</si>
  <si>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</si>
  <si>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</si>
  <si>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</si>
  <si>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</si>
  <si>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</si>
  <si>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</si>
  <si>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</si>
  <si>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</si>
  <si>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</si>
  <si>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</si>
  <si>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</si>
  <si>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</si>
  <si>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</si>
  <si>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</si>
  <si>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</si>
  <si>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</si>
  <si>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</si>
  <si>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</si>
  <si>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</si>
  <si>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</si>
  <si>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</si>
  <si>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</si>
  <si>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</si>
  <si>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</si>
  <si>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</si>
  <si>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</si>
  <si>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</si>
  <si>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</si>
  <si>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</si>
  <si>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</si>
  <si>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</si>
  <si>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</si>
  <si>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</si>
  <si>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</si>
  <si>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</si>
  <si>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</si>
  <si>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</si>
  <si>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</si>
  <si>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</si>
  <si>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</si>
  <si>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</si>
  <si>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</si>
  <si>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</si>
  <si>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</si>
  <si>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</si>
  <si>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</si>
  <si>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</si>
  <si>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</si>
  <si>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</si>
  <si>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</si>
  <si>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</si>
  <si>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</si>
  <si>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</si>
  <si>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</si>
  <si>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</si>
  <si>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</si>
  <si>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</si>
  <si>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</si>
  <si>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</si>
  <si>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</si>
  <si>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</si>
  <si>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</si>
  <si>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</si>
  <si>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</si>
  <si>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</si>
  <si>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</si>
  <si>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</si>
  <si>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</si>
  <si>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</si>
  <si>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</si>
  <si>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</si>
  <si>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</si>
  <si>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</si>
  <si>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</si>
  <si>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</si>
  <si>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</si>
  <si>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</si>
  <si>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</si>
  <si>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</si>
  <si>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</si>
  <si>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</si>
  <si>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</si>
  <si>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</si>
  <si>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</si>
  <si>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</si>
  <si>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</si>
  <si>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</si>
  <si>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</si>
  <si>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</si>
  <si>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</si>
  <si>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</si>
  <si>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</si>
  <si>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</si>
  <si>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</si>
  <si>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</si>
  <si>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</si>
  <si>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</si>
  <si>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</si>
  <si>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</si>
  <si>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</si>
  <si>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</si>
  <si>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</si>
  <si>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</si>
  <si>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</si>
  <si>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</si>
  <si>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</si>
  <si>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</si>
  <si>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</si>
  <si>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</si>
  <si>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</si>
  <si>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</si>
  <si>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</si>
  <si>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</si>
  <si>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</si>
  <si>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</si>
  <si>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</si>
  <si>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</si>
  <si>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</si>
  <si>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</si>
  <si>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</si>
  <si>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</si>
  <si>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</si>
  <si>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</si>
  <si>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</si>
  <si>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</si>
  <si>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</si>
  <si>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</si>
  <si>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</si>
  <si>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</si>
  <si>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</si>
  <si>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</si>
  <si>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</si>
  <si>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</si>
  <si>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</si>
  <si>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</si>
  <si>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</si>
  <si>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</si>
  <si>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</si>
  <si>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</si>
  <si>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</si>
  <si>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</si>
  <si>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</si>
  <si>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</si>
  <si>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</si>
  <si>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</si>
  <si>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</si>
  <si>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</si>
  <si>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</si>
  <si>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</si>
  <si>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</si>
  <si>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</si>
  <si>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</si>
  <si>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</si>
  <si>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</si>
  <si>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</si>
  <si>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</si>
  <si>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</si>
  <si>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</si>
  <si>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</si>
  <si>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</si>
  <si>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</si>
  <si>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</si>
  <si>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</si>
  <si>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</si>
  <si>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</si>
  <si>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</si>
  <si>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</si>
  <si>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</si>
  <si>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</si>
  <si>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</si>
  <si>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</si>
  <si>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</si>
  <si>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</si>
  <si>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</si>
  <si>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</si>
  <si>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</si>
  <si>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</si>
  <si>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</si>
  <si>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</si>
  <si>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</si>
  <si>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</si>
  <si>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</si>
  <si>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</si>
  <si>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</si>
  <si>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</si>
  <si>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</si>
  <si>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</si>
  <si>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</si>
  <si>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</si>
  <si>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</si>
  <si>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</si>
  <si>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</si>
  <si>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</si>
  <si>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</si>
  <si>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</si>
  <si>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</si>
  <si>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</si>
  <si>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</si>
  <si>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</si>
  <si>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</si>
  <si>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</si>
  <si>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</si>
  <si>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</si>
  <si>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</si>
  <si>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</si>
  <si>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</si>
  <si>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</si>
  <si>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</si>
  <si>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</si>
  <si>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</si>
  <si>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</si>
  <si>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</si>
  <si>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</si>
  <si>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</si>
  <si>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</si>
  <si>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</si>
  <si>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</si>
  <si>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</si>
  <si>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</si>
  <si>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</si>
  <si>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</si>
  <si>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</si>
  <si>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</si>
  <si>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</si>
  <si>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</si>
  <si>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</si>
  <si>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</si>
  <si>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</si>
  <si>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</si>
  <si>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</si>
  <si>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</si>
  <si>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</si>
  <si>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</si>
  <si>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</si>
  <si>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</si>
  <si>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</si>
  <si>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</si>
  <si>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</si>
  <si>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</si>
  <si>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</si>
  <si>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</si>
  <si>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</si>
  <si>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</si>
  <si>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</si>
  <si>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</si>
  <si>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</si>
  <si>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</si>
  <si>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</si>
  <si>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</si>
  <si>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</si>
  <si>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</si>
  <si>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</si>
  <si>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</si>
  <si>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</si>
  <si>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</si>
  <si>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</si>
  <si>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</si>
  <si>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</si>
  <si>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</si>
  <si>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</si>
  <si>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</si>
  <si>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</si>
  <si>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</si>
  <si>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</si>
  <si>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</si>
  <si>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</si>
  <si>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</si>
  <si>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</si>
  <si>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</si>
  <si>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</si>
  <si>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</si>
  <si>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</si>
  <si>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</si>
  <si>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</si>
  <si>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</si>
  <si>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</si>
  <si>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</si>
  <si>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</si>
  <si>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</si>
  <si>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</si>
  <si>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</si>
  <si>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</si>
  <si>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</si>
  <si>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</si>
  <si>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</si>
  <si>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</si>
  <si>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</si>
  <si>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</si>
  <si>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</si>
  <si>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</si>
  <si>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</si>
  <si>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</si>
  <si>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</si>
  <si>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</si>
  <si>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</si>
  <si>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</si>
  <si>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</si>
  <si>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</si>
  <si>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</si>
  <si>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</si>
  <si>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</si>
  <si>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</si>
  <si>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</si>
  <si>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</si>
  <si>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</si>
  <si>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</si>
  <si>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</si>
  <si>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</si>
  <si>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</si>
  <si>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</si>
  <si>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</si>
  <si>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</si>
  <si>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</si>
  <si>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</si>
  <si>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</si>
  <si>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</si>
  <si>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</si>
  <si>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</si>
  <si>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</si>
  <si>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</si>
  <si>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</si>
  <si>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</si>
  <si>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</si>
  <si>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</si>
  <si>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</si>
  <si>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</si>
  <si>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</si>
  <si>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</si>
  <si>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</si>
  <si>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</si>
  <si>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</si>
  <si>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</si>
  <si>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</si>
  <si>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</si>
  <si>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</si>
  <si>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</si>
  <si>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</si>
  <si>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</si>
  <si>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</si>
  <si>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</si>
  <si>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</si>
  <si>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</si>
  <si>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</si>
  <si>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</si>
  <si>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</si>
  <si>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</si>
  <si>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</si>
  <si>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</si>
  <si>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</si>
  <si>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</si>
  <si>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</si>
  <si>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</si>
  <si>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</si>
  <si>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</si>
  <si>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</si>
  <si>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</si>
  <si>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</si>
  <si>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</si>
  <si>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</si>
  <si>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</si>
  <si>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</si>
  <si>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</si>
  <si>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</si>
  <si>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</si>
  <si>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</si>
  <si>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</si>
  <si>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</si>
  <si>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</si>
  <si>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</si>
  <si>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</si>
  <si>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</si>
  <si>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</si>
  <si>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</si>
  <si>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</si>
  <si>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</si>
  <si>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</si>
  <si>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</si>
  <si>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</si>
  <si>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</si>
  <si>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</si>
  <si>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</si>
  <si>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</si>
  <si>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</si>
  <si>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</si>
  <si>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</si>
  <si>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</si>
  <si>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</si>
  <si>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</si>
  <si>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</si>
  <si>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</si>
  <si>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</si>
  <si>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</si>
  <si>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</si>
  <si>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</si>
  <si>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</si>
  <si>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</si>
  <si>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</si>
  <si>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</si>
  <si>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</si>
  <si>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</si>
  <si>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</si>
  <si>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</si>
  <si>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</si>
  <si>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</si>
  <si>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</si>
  <si>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</si>
  <si>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</si>
  <si>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</si>
  <si>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</si>
  <si>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</si>
  <si>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</si>
  <si>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</si>
  <si>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</si>
  <si>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</si>
  <si>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</si>
  <si>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</si>
  <si>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</si>
  <si>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</si>
  <si>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</si>
  <si>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</si>
  <si>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</si>
  <si>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</si>
  <si>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</si>
  <si>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</si>
  <si>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</si>
  <si>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</si>
  <si>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</si>
  <si>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</si>
  <si>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</si>
  <si>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</si>
  <si>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</si>
  <si>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</si>
  <si>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</si>
  <si>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</si>
  <si>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</si>
  <si>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</si>
  <si>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</si>
  <si>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</si>
  <si>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</si>
  <si>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</si>
  <si>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</si>
  <si>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</si>
  <si>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</si>
  <si>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</si>
  <si>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</si>
  <si>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</si>
  <si>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</si>
  <si>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</si>
  <si>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</si>
  <si>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</si>
  <si>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</si>
  <si>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</si>
  <si>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</si>
  <si>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</si>
  <si>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</si>
  <si>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</si>
  <si>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</si>
  <si>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</si>
  <si>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</si>
  <si>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</si>
  <si>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</si>
  <si>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</si>
  <si>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</si>
  <si>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</si>
  <si>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</si>
  <si>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</si>
  <si>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</si>
  <si>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</si>
  <si>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</si>
  <si>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</si>
  <si>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</si>
  <si>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</si>
  <si>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</si>
  <si>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</si>
  <si>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</si>
  <si>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</si>
  <si>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</si>
  <si>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</si>
  <si>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</si>
  <si>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</si>
  <si>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</si>
  <si>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</si>
  <si>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</si>
  <si>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</si>
  <si>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</si>
  <si>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</si>
  <si>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</si>
  <si>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</si>
  <si>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</si>
  <si>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</si>
  <si>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</si>
  <si>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</si>
  <si>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</si>
  <si>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</si>
  <si>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</si>
  <si>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</si>
  <si>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</si>
  <si>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</si>
  <si>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</si>
  <si>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</si>
  <si>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</si>
  <si>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</si>
  <si>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</si>
  <si>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</si>
  <si>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</si>
  <si>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</si>
  <si>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</si>
  <si>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</si>
  <si>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</si>
  <si>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</si>
  <si>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</si>
  <si>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</si>
  <si>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</si>
  <si>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</si>
  <si>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</si>
  <si>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</si>
  <si>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</si>
  <si>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</si>
  <si>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</si>
  <si>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</si>
  <si>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</si>
  <si>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</si>
  <si>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</si>
  <si>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</si>
  <si>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</si>
  <si>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</si>
  <si>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</si>
  <si>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</si>
  <si>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</si>
  <si>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</si>
  <si>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</si>
  <si>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</si>
  <si>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</si>
  <si>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</si>
  <si>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</si>
  <si>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</si>
  <si>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</si>
  <si>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</si>
  <si>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</si>
  <si>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</si>
  <si>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</si>
  <si>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</si>
  <si>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</si>
  <si>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</si>
  <si>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</si>
  <si>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</si>
  <si>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</si>
  <si>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</si>
  <si>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</si>
  <si>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</si>
  <si>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</si>
  <si>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</si>
  <si>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</si>
  <si>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</si>
  <si>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</si>
  <si>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</si>
  <si>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</si>
  <si>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</si>
  <si>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</si>
  <si>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</si>
  <si>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</si>
  <si>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</si>
  <si>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</si>
  <si>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</si>
  <si>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</si>
  <si>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</si>
  <si>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</si>
  <si>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</si>
  <si>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</si>
  <si>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</si>
  <si>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</si>
  <si>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</si>
  <si>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</si>
  <si>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</si>
  <si>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</si>
  <si>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</si>
  <si>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</si>
  <si>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</si>
  <si>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</si>
  <si>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</si>
  <si>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</si>
  <si>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</si>
  <si>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</si>
  <si>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</si>
  <si>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</si>
  <si>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</si>
  <si>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</si>
  <si>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</si>
  <si>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</si>
  <si>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</si>
  <si>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</si>
  <si>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</si>
  <si>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</si>
  <si>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</si>
  <si>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</si>
  <si>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</si>
  <si>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</si>
  <si>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</si>
  <si>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</si>
  <si>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</si>
  <si>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</si>
  <si>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</si>
  <si>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</si>
  <si>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</si>
  <si>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</si>
  <si>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</si>
  <si>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</si>
  <si>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</si>
  <si>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</si>
  <si>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</si>
  <si>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</si>
  <si>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</si>
  <si>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</si>
  <si>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</si>
  <si>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</si>
  <si>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</si>
  <si>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</si>
  <si>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</si>
  <si>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</si>
  <si>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</si>
  <si>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</si>
  <si>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</si>
  <si>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</si>
  <si>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</si>
  <si>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</si>
  <si>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</si>
  <si>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</si>
  <si>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</si>
  <si>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</si>
  <si>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</si>
  <si>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</si>
  <si>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</si>
  <si>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</si>
  <si>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</si>
  <si>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</si>
  <si>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</si>
  <si>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</si>
  <si>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</si>
  <si>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</si>
  <si>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</si>
  <si>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</si>
  <si>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</si>
  <si>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</si>
  <si>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</si>
  <si>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</si>
  <si>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</si>
  <si>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</si>
  <si>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</si>
  <si>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</si>
  <si>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</si>
  <si>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</si>
  <si>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</si>
  <si>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</si>
  <si>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</si>
  <si>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</si>
  <si>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</si>
  <si>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</si>
  <si>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</si>
  <si>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</si>
  <si>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</si>
  <si>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</si>
  <si>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</si>
  <si>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</si>
  <si>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</si>
  <si>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</si>
  <si>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</si>
  <si>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</si>
  <si>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</si>
  <si>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</si>
  <si>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</si>
  <si>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</si>
  <si>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</si>
  <si>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</si>
  <si>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</si>
  <si>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</si>
  <si>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</si>
  <si>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</si>
  <si>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</si>
  <si>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</si>
  <si>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</si>
  <si>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</si>
  <si>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</si>
  <si>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</si>
  <si>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</si>
  <si>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</si>
  <si>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</si>
  <si>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</si>
  <si>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</si>
  <si>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</si>
  <si>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</si>
  <si>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</si>
  <si>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</si>
  <si>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</si>
  <si>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</si>
  <si>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</si>
  <si>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</si>
  <si>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</si>
  <si>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</si>
  <si>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</si>
  <si>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</si>
  <si>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</si>
  <si>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</si>
  <si>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</si>
  <si>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</si>
  <si>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</si>
  <si>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</si>
  <si>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</si>
  <si>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</si>
  <si>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</si>
  <si>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</si>
  <si>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</si>
  <si>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</si>
  <si>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</si>
  <si>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</si>
  <si>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</si>
  <si>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</si>
  <si>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</si>
  <si>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</si>
  <si>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</si>
  <si>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</si>
  <si>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</si>
  <si>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</si>
  <si>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</si>
  <si>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</si>
  <si>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</si>
  <si>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</si>
  <si>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</si>
  <si>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</si>
  <si>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</si>
  <si>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</si>
  <si>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</si>
  <si>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</si>
  <si>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</si>
  <si>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</si>
  <si>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</si>
  <si>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</si>
  <si>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</si>
  <si>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</si>
  <si>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</si>
  <si>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</si>
  <si>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</si>
  <si>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</si>
  <si>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</si>
  <si>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</si>
  <si>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</si>
  <si>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</si>
  <si>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</si>
  <si>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</si>
  <si>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</si>
  <si>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</si>
  <si>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</si>
  <si>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</si>
  <si>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</si>
  <si>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</si>
  <si>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</si>
  <si>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</si>
  <si>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</si>
  <si>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</si>
  <si>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</si>
  <si>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</si>
  <si>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</si>
  <si>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</si>
  <si>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</si>
  <si>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</si>
  <si>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</si>
  <si>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</si>
  <si>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</si>
  <si>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</si>
  <si>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</si>
  <si>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</si>
  <si>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</si>
  <si>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</si>
  <si>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</si>
  <si>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</si>
  <si>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</si>
  <si>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</si>
  <si>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</si>
  <si>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</si>
  <si>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</si>
  <si>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</si>
  <si>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</si>
  <si>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</si>
  <si>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</si>
  <si>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</si>
  <si>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</si>
  <si>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</si>
  <si>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</si>
  <si>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</si>
  <si>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</si>
  <si>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</si>
  <si>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</si>
  <si>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</si>
  <si>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</si>
  <si>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</si>
  <si>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</si>
  <si>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</si>
  <si>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</si>
  <si>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</si>
  <si>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</si>
  <si>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</si>
  <si>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</si>
  <si>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</si>
  <si>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</si>
  <si>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</si>
  <si>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</si>
  <si>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</si>
  <si>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</si>
  <si>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</si>
  <si>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</si>
  <si>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</si>
  <si>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</si>
  <si>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</si>
  <si>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</si>
  <si>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</si>
  <si>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</si>
  <si>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</si>
  <si>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</si>
  <si>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</si>
  <si>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</si>
  <si>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</si>
  <si>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</si>
  <si>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</si>
  <si>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</si>
  <si>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</si>
  <si>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</si>
  <si>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</si>
  <si>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</si>
  <si>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</si>
  <si>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</si>
  <si>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</si>
  <si>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</si>
  <si>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</si>
  <si>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</si>
  <si>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</si>
  <si>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</si>
  <si>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</si>
  <si>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</si>
  <si>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</si>
  <si>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</si>
  <si>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</si>
  <si>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</si>
  <si>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</si>
  <si>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</si>
  <si>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</si>
  <si>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</si>
  <si>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</si>
  <si>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</si>
  <si>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</si>
  <si>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</si>
  <si>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</si>
  <si>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</si>
  <si>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</si>
  <si>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</si>
  <si>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</si>
  <si>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</si>
  <si>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</si>
  <si>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</si>
  <si>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</si>
  <si>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</si>
  <si>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</si>
  <si>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</si>
  <si>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</si>
  <si>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</si>
  <si>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</si>
  <si>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</si>
  <si>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</si>
  <si>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</si>
  <si>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</si>
  <si>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</si>
  <si>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</si>
  <si>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</si>
  <si>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</si>
  <si>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</si>
  <si>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</si>
  <si>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</si>
  <si>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</si>
  <si>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</si>
  <si>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</si>
  <si>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</si>
  <si>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</si>
  <si>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</si>
  <si>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</si>
  <si>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</si>
  <si>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</si>
  <si>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</si>
  <si>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</si>
  <si>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</si>
  <si>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</si>
  <si>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</si>
  <si>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</si>
  <si>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</si>
  <si>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</si>
  <si>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</si>
  <si>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</si>
  <si>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</si>
  <si>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</si>
  <si>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</si>
  <si>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</si>
  <si>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</si>
  <si>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</si>
  <si>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</si>
  <si>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</si>
  <si>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</si>
  <si>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</si>
  <si>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</si>
  <si>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</si>
  <si>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</si>
  <si>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</si>
  <si>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</si>
  <si>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</si>
  <si>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</si>
  <si>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</si>
  <si>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</si>
  <si>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</si>
  <si>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</si>
  <si>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</si>
  <si>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</si>
  <si>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</si>
  <si>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</si>
  <si>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</si>
  <si>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</si>
  <si>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</si>
  <si>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</si>
  <si>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</si>
  <si>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</si>
  <si>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</si>
  <si>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</si>
  <si>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</si>
  <si>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</si>
  <si>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</si>
  <si>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</si>
  <si>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</si>
  <si>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</si>
  <si>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</si>
  <si>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</si>
  <si>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</si>
  <si>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</si>
  <si>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</si>
  <si>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</si>
  <si>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</si>
  <si>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</si>
  <si>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</si>
  <si>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</si>
  <si>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</si>
  <si>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</si>
  <si>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</si>
  <si>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</si>
  <si>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</si>
  <si>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</si>
  <si>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</si>
  <si>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</si>
  <si>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</si>
  <si>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</si>
  <si>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</si>
  <si>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</si>
  <si>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</si>
  <si>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</si>
  <si>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</si>
  <si>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</si>
  <si>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</si>
  <si>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</si>
  <si>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</si>
  <si>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</si>
  <si>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</si>
  <si>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</si>
  <si>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</si>
  <si>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</si>
  <si>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</si>
  <si>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</si>
  <si>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</si>
  <si>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</si>
  <si>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</si>
  <si>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</si>
  <si>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</si>
  <si>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</si>
  <si>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</si>
  <si>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</si>
  <si>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</si>
  <si>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</si>
  <si>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</si>
  <si>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</si>
  <si>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</si>
  <si>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</si>
  <si>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</si>
  <si>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</si>
  <si>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</si>
  <si>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</si>
  <si>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</si>
  <si>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</si>
  <si>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</si>
  <si>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</si>
  <si>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</si>
  <si>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</si>
  <si>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</si>
  <si>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</si>
  <si>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</si>
  <si>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</si>
  <si>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</si>
  <si>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</si>
  <si>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</si>
  <si>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</si>
  <si>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</si>
  <si>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</si>
  <si>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</si>
  <si>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</si>
  <si>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</si>
  <si>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</si>
  <si>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</si>
  <si>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</si>
  <si>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</si>
  <si>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</si>
  <si>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</si>
  <si>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</si>
  <si>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</si>
  <si>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</si>
  <si>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</si>
  <si>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</si>
  <si>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</si>
  <si>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</si>
  <si>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</si>
  <si>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</si>
  <si>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</si>
  <si>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</si>
  <si>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</si>
  <si>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</si>
  <si>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</si>
  <si>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</si>
  <si>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</si>
  <si>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</si>
  <si>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</si>
  <si>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</si>
  <si>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</si>
  <si>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</si>
  <si>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</si>
  <si>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</si>
  <si>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</si>
  <si>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</si>
  <si>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</si>
  <si>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</si>
  <si>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</si>
  <si>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</si>
  <si>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</si>
  <si>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</si>
  <si>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</si>
  <si>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</si>
  <si>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</si>
  <si>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</si>
  <si>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</si>
  <si>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</si>
  <si>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</si>
  <si>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</si>
  <si>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</si>
  <si>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</si>
  <si>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</si>
  <si>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</si>
  <si>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</si>
  <si>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</si>
  <si>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</si>
  <si>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</si>
  <si>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</si>
  <si>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</si>
  <si>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</si>
  <si>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</si>
  <si>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</si>
  <si>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</si>
  <si>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</si>
  <si>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</si>
  <si>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</si>
  <si>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</si>
  <si>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</si>
  <si>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</si>
  <si>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</si>
  <si>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</si>
  <si>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</si>
  <si>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</si>
  <si>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</si>
  <si>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</si>
  <si>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</si>
  <si>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</si>
  <si>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</si>
  <si>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</si>
  <si>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</si>
  <si>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</si>
  <si>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</si>
  <si>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</si>
  <si>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</si>
  <si>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</si>
  <si>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</si>
  <si>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</si>
  <si>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</si>
  <si>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</si>
  <si>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</si>
  <si>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</si>
  <si>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</si>
  <si>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</si>
  <si>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</si>
  <si>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</si>
  <si>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</si>
  <si>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</si>
  <si>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</si>
  <si>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</si>
  <si>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</si>
  <si>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</si>
  <si>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</si>
  <si>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</si>
  <si>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</si>
  <si>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</si>
  <si>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</si>
  <si>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</si>
  <si>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</si>
  <si>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</si>
  <si>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</si>
  <si>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</si>
  <si>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</si>
  <si>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</si>
  <si>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</si>
  <si>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</si>
  <si>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</si>
  <si>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</si>
  <si>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</si>
  <si>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</si>
  <si>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</si>
  <si>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</si>
  <si>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</si>
  <si>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</si>
  <si>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</si>
  <si>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</si>
  <si>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</si>
  <si>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</si>
  <si>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</si>
  <si>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</si>
  <si>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</si>
  <si>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</si>
  <si>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</si>
  <si>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</si>
  <si>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</si>
  <si>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</si>
  <si>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</si>
  <si>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</si>
  <si>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</si>
  <si>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</si>
  <si>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</si>
  <si>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</si>
  <si>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</si>
  <si>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</si>
  <si>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</si>
  <si>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</si>
  <si>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</si>
  <si>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</si>
  <si>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</si>
  <si>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</si>
  <si>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</si>
  <si>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</si>
  <si>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</si>
  <si>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</si>
  <si>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</si>
  <si>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</si>
  <si>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</si>
  <si>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</si>
  <si>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</si>
  <si>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</si>
  <si>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</si>
  <si>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</si>
  <si>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</si>
  <si>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</si>
  <si>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</si>
  <si>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</si>
  <si>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</si>
  <si>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</si>
  <si>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</si>
  <si>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</si>
  <si>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</si>
  <si>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</si>
  <si>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</si>
  <si>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</si>
  <si>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</si>
  <si>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</si>
  <si>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</si>
  <si>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</si>
  <si>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</si>
  <si>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</si>
  <si>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</si>
  <si>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</si>
  <si>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</si>
  <si>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</si>
  <si>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</si>
  <si>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</si>
  <si>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</si>
  <si>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</si>
  <si>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</si>
  <si>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</si>
  <si>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</si>
  <si>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</si>
  <si>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</si>
  <si>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</si>
  <si>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</si>
  <si>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</si>
  <si>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</si>
  <si>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</si>
  <si>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</si>
  <si>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</si>
  <si>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</si>
  <si>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</si>
  <si>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</si>
  <si>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</si>
  <si>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</si>
  <si>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</si>
  <si>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</si>
  <si>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</si>
  <si>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</si>
  <si>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</si>
  <si>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</si>
  <si>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</si>
  <si>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</si>
  <si>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</si>
  <si>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</si>
  <si>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</si>
  <si>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</si>
  <si>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</si>
  <si>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</si>
  <si>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</si>
  <si>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</si>
  <si>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</si>
  <si>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</si>
  <si>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</si>
  <si>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</si>
  <si>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</si>
  <si>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</si>
  <si>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</si>
  <si>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</si>
  <si>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</si>
  <si>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</si>
  <si>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</si>
  <si>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</si>
  <si>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</si>
  <si>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</si>
  <si>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</si>
  <si>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</si>
  <si>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</si>
  <si>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</si>
  <si>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</si>
  <si>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</si>
  <si>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</si>
  <si>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</si>
  <si>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</si>
  <si>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</si>
  <si>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</si>
  <si>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</si>
  <si>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</si>
  <si>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</si>
  <si>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</si>
  <si>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</si>
  <si>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</si>
  <si>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</si>
  <si>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</si>
  <si>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</si>
  <si>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</si>
  <si>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</si>
  <si>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</si>
  <si>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</si>
  <si>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</si>
  <si>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</si>
  <si>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</si>
  <si>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</si>
  <si>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</si>
  <si>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</si>
  <si>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</si>
  <si>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</si>
  <si>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</si>
  <si>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</si>
  <si>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</si>
  <si>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</si>
  <si>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</si>
  <si>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</si>
  <si>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</si>
  <si>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</si>
  <si>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</si>
  <si>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</si>
  <si>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</si>
  <si>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</si>
  <si>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</si>
  <si>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</si>
  <si>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</si>
  <si>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</si>
  <si>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</si>
  <si>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</si>
  <si>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</si>
  <si>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</si>
  <si>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</si>
  <si>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</si>
  <si>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</si>
  <si>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</si>
  <si>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</si>
  <si>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</si>
  <si>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</si>
  <si>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</si>
  <si>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</si>
  <si>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</si>
  <si>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</si>
  <si>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</si>
  <si>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</si>
  <si>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</si>
  <si>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</si>
  <si>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</si>
  <si>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</si>
  <si>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</si>
  <si>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</si>
  <si>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</si>
  <si>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</si>
  <si>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</si>
  <si>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</si>
  <si>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</si>
  <si>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</si>
  <si>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</si>
  <si>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</si>
  <si>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</si>
  <si>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</si>
  <si>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</si>
  <si>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</si>
  <si>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</si>
  <si>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</si>
  <si>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</si>
  <si>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</si>
  <si>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</si>
  <si>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</si>
  <si>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</si>
  <si>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</si>
  <si>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</si>
  <si>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</si>
  <si>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</si>
  <si>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</si>
  <si>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</si>
  <si>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</si>
  <si>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</si>
  <si>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</si>
  <si>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</si>
  <si>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</si>
  <si>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</si>
  <si>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</si>
  <si>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</si>
  <si>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</si>
  <si>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</si>
  <si>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</si>
  <si>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</si>
  <si>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</si>
  <si>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</si>
  <si>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</si>
  <si>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</si>
  <si>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</si>
  <si>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</si>
  <si>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</si>
  <si>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</si>
  <si>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</si>
  <si>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</si>
  <si>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</si>
  <si>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</si>
  <si>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</si>
  <si>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</si>
  <si>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</si>
  <si>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</si>
  <si>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</si>
  <si>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</si>
  <si>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</si>
  <si>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</si>
  <si>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</si>
  <si>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</si>
  <si>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</si>
  <si>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</si>
  <si>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</si>
  <si>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</si>
  <si>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</si>
  <si>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</si>
  <si>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</si>
  <si>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</si>
  <si>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</si>
  <si>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</si>
  <si>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</si>
  <si>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</si>
  <si>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</si>
  <si>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</si>
  <si>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</si>
  <si>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</si>
  <si>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</si>
  <si>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</si>
  <si>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</si>
  <si>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</si>
  <si>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</si>
  <si>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</si>
  <si>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</si>
  <si>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</si>
  <si>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</si>
  <si>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</si>
  <si>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</si>
  <si>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</si>
  <si>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</si>
  <si>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</si>
  <si>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</si>
  <si>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</si>
  <si>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</si>
  <si>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</si>
  <si>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</si>
  <si>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</si>
  <si>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</si>
  <si>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</si>
  <si>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</si>
  <si>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</si>
  <si>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</si>
  <si>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</si>
  <si>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</si>
  <si>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</si>
  <si>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</si>
  <si>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</si>
  <si>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</si>
  <si>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</si>
  <si>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</si>
  <si>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</si>
  <si>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</si>
  <si>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</si>
  <si>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</si>
  <si>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</si>
  <si>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</si>
  <si>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</si>
  <si>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</si>
  <si>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</si>
  <si>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</si>
  <si>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</si>
  <si>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</si>
  <si>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</si>
  <si>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</si>
  <si>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</si>
  <si>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</si>
  <si>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</si>
  <si>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</si>
  <si>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</si>
  <si>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</si>
  <si>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</si>
  <si>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</si>
  <si>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</si>
  <si>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</si>
  <si>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</si>
  <si>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</si>
  <si>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</si>
  <si>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</si>
  <si>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</si>
  <si>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</si>
  <si>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</si>
  <si>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</si>
  <si>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</si>
  <si>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</si>
  <si>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</si>
  <si>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</si>
  <si>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</si>
  <si>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</si>
  <si>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</si>
  <si>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</si>
  <si>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</si>
  <si>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</si>
  <si>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</si>
  <si>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</si>
  <si>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</si>
  <si>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</si>
  <si>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</si>
  <si>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</si>
  <si>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</si>
  <si>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</si>
  <si>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</si>
  <si>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</si>
  <si>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</si>
  <si>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</si>
  <si>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</si>
  <si>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</si>
  <si>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</si>
  <si>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</si>
  <si>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</si>
  <si>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</si>
  <si>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</si>
  <si>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</si>
  <si>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</si>
  <si>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</si>
  <si>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</si>
  <si>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</si>
  <si>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</si>
  <si>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</si>
  <si>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</si>
  <si>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</si>
  <si>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</si>
  <si>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</si>
  <si>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</si>
  <si>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</si>
  <si>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</si>
  <si>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</si>
  <si>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</si>
  <si>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</si>
  <si>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</si>
  <si>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</si>
  <si>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</si>
  <si>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</si>
  <si>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</si>
  <si>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</si>
  <si>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</si>
  <si>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</si>
  <si>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</si>
  <si>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</si>
  <si>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</si>
  <si>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</si>
  <si>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</si>
  <si>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</si>
  <si>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</si>
  <si>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</si>
  <si>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</si>
  <si>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</si>
  <si>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</si>
  <si>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</si>
  <si>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</si>
  <si>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</si>
  <si>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</si>
  <si>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</si>
  <si>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</si>
  <si>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</si>
  <si>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</si>
  <si>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</si>
  <si>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</si>
  <si>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</si>
  <si>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</si>
  <si>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</si>
  <si>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</si>
  <si>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</si>
  <si>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</si>
  <si>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</si>
  <si>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</si>
  <si>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</si>
  <si>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</si>
  <si>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</si>
  <si>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</si>
  <si>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</si>
  <si>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</si>
  <si>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</si>
  <si>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</si>
  <si>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</si>
  <si>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</si>
  <si>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</si>
  <si>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</si>
  <si>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</si>
  <si>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</si>
  <si>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</si>
  <si>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</si>
  <si>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</si>
  <si>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</si>
  <si>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</si>
  <si>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</si>
  <si>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</si>
  <si>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</si>
  <si>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</si>
  <si>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</si>
  <si>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</si>
  <si>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</si>
  <si>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</si>
  <si>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</si>
  <si>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</si>
  <si>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</si>
  <si>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</si>
  <si>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</si>
  <si>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</si>
  <si>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</si>
  <si>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</si>
  <si>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</si>
  <si>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</si>
  <si>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</si>
  <si>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</si>
  <si>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</si>
  <si>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</si>
  <si>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</si>
  <si>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</si>
  <si>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</si>
  <si>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</si>
  <si>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</si>
  <si>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</si>
  <si>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</si>
  <si>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</si>
  <si>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</si>
  <si>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</si>
  <si>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</si>
  <si>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</si>
  <si>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</si>
  <si>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</si>
  <si>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</si>
  <si>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</si>
  <si>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</si>
  <si>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</si>
  <si>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</si>
  <si>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</si>
  <si>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</si>
  <si>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</si>
  <si>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</si>
  <si>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</si>
  <si>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</si>
  <si>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</si>
  <si>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</si>
  <si>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</si>
  <si>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</si>
  <si>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</si>
  <si>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</si>
  <si>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</si>
  <si>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</si>
  <si>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</si>
  <si>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</si>
  <si>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</si>
  <si>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</si>
  <si>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</si>
  <si>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</si>
  <si>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</si>
  <si>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</si>
  <si>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</si>
  <si>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</si>
  <si>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</si>
  <si>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</si>
  <si>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</si>
  <si>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</si>
  <si>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</si>
  <si>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</si>
  <si>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</si>
  <si>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</si>
  <si>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</si>
  <si>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</si>
  <si>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</si>
  <si>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</si>
  <si>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</si>
  <si>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</si>
  <si>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</si>
  <si>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</si>
  <si>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</si>
  <si>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</si>
  <si>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</si>
  <si>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</si>
  <si>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</si>
  <si>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</si>
  <si>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</si>
  <si>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</si>
  <si>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</si>
  <si>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</si>
  <si>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</si>
  <si>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</si>
  <si>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</si>
  <si>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</si>
  <si>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</si>
  <si>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</si>
  <si>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</si>
  <si>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</si>
  <si>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</si>
  <si>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</si>
  <si>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</si>
  <si>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</si>
  <si>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</si>
  <si>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</si>
  <si>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</si>
  <si>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</si>
  <si>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</si>
  <si>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</si>
  <si>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</si>
  <si>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</si>
  <si>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</si>
  <si>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</si>
  <si>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</si>
  <si>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</si>
  <si>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</si>
  <si>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</si>
  <si>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</si>
  <si>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</si>
  <si>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</si>
  <si>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</si>
  <si>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</si>
  <si>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</si>
  <si>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</si>
  <si>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</si>
  <si>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</si>
  <si>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</si>
  <si>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</si>
  <si>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</si>
  <si>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</si>
  <si>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</si>
  <si>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</si>
  <si>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</si>
  <si>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</si>
  <si>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</si>
  <si>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</si>
  <si>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</si>
  <si>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</si>
  <si>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</si>
  <si>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</si>
  <si>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</si>
  <si>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</si>
  <si>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</si>
  <si>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</si>
  <si>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</si>
  <si>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</si>
  <si>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</si>
  <si>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</si>
  <si>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</si>
  <si>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</si>
  <si>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</si>
  <si>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</si>
  <si>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</si>
  <si>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</si>
  <si>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</si>
  <si>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</si>
  <si>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</si>
  <si>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</si>
  <si>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</si>
  <si>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</si>
  <si>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</si>
  <si>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</si>
  <si>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</si>
  <si>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</si>
  <si>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</si>
  <si>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</si>
  <si>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</si>
  <si>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</si>
  <si>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</si>
  <si>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</si>
  <si>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</si>
  <si>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</si>
  <si>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</si>
  <si>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</si>
  <si>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</si>
  <si>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</si>
  <si>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</si>
  <si>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</si>
  <si>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</si>
  <si>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</si>
  <si>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</si>
  <si>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</si>
  <si>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</si>
  <si>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</si>
  <si>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</si>
  <si>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</si>
  <si>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</si>
  <si>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</si>
  <si>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</si>
  <si>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</si>
  <si>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</si>
  <si>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</si>
  <si>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</si>
  <si>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</si>
  <si>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</si>
  <si>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</si>
  <si>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</si>
  <si>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</si>
  <si>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</si>
  <si>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</si>
  <si>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</si>
  <si>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</si>
  <si>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</si>
  <si>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</si>
  <si>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</si>
  <si>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</si>
  <si>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</si>
  <si>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</si>
  <si>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</si>
  <si>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</si>
  <si>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</si>
  <si>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</si>
  <si>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</si>
  <si>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</si>
  <si>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</si>
  <si>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</si>
  <si>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</si>
  <si>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</si>
  <si>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</si>
  <si>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</si>
  <si>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</si>
  <si>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</si>
  <si>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</si>
  <si>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</si>
  <si>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</si>
  <si>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</si>
  <si>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</si>
  <si>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</si>
  <si>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</si>
  <si>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</si>
  <si>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</si>
  <si>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</si>
  <si>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</si>
  <si>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</si>
  <si>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</si>
  <si>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</si>
  <si>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</si>
  <si>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</si>
  <si>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</si>
  <si>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</si>
  <si>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</si>
  <si>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</si>
  <si>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</si>
  <si>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</si>
  <si>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</si>
  <si>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</si>
  <si>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</si>
  <si>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</si>
  <si>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</si>
  <si>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</si>
  <si>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</si>
  <si>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</si>
  <si>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</si>
  <si>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</si>
  <si>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</si>
  <si>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</si>
  <si>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</si>
  <si>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</si>
  <si>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</si>
  <si>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</si>
  <si>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</si>
  <si>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</si>
  <si>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</si>
  <si>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</si>
  <si>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</si>
  <si>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</si>
  <si>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</si>
  <si>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</si>
  <si>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</si>
  <si>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</si>
  <si>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</si>
  <si>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</si>
  <si>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</si>
  <si>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</si>
  <si>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</si>
  <si>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</si>
  <si>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</si>
  <si>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</si>
  <si>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</si>
  <si>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</si>
  <si>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</si>
  <si>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</si>
  <si>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</si>
  <si>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</si>
  <si>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</si>
  <si>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</si>
  <si>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</si>
  <si>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</si>
  <si>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</si>
  <si>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</si>
  <si>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</si>
  <si>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</si>
  <si>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</si>
  <si>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</si>
  <si>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</si>
  <si>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</si>
  <si>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</si>
  <si>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</si>
  <si>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</si>
  <si>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</si>
  <si>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</si>
  <si>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</si>
  <si>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</si>
  <si>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</si>
  <si>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</si>
  <si>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</si>
  <si>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</si>
  <si>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</si>
  <si>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</si>
  <si>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</si>
  <si>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</si>
  <si>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</si>
  <si>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</si>
  <si>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</si>
  <si>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</si>
  <si>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</si>
  <si>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</si>
  <si>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</si>
  <si>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</si>
  <si>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</si>
  <si>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</si>
  <si>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</si>
  <si>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</si>
  <si>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</si>
  <si>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</si>
  <si>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</si>
  <si>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</si>
  <si>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</si>
  <si>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</si>
  <si>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</si>
  <si>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</si>
  <si>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</si>
  <si>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</si>
  <si>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</si>
  <si>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</si>
  <si>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</si>
  <si>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</si>
  <si>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</si>
  <si>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</si>
  <si>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</si>
  <si>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</si>
  <si>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</si>
  <si>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</si>
  <si>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</si>
  <si>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</si>
  <si>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</si>
  <si>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</si>
  <si>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</si>
  <si>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</si>
  <si>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</si>
  <si>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</si>
  <si>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</si>
  <si>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</si>
  <si>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</si>
  <si>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</si>
  <si>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</si>
  <si>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</si>
  <si>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</si>
  <si>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</si>
  <si>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</si>
  <si>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</si>
  <si>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</si>
  <si>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</si>
  <si>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</si>
  <si>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</si>
  <si>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</si>
  <si>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</si>
  <si>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</si>
  <si>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</si>
  <si>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</si>
  <si>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</si>
  <si>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</si>
  <si>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</si>
  <si>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</si>
  <si>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</si>
  <si>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</si>
  <si>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</si>
  <si>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</si>
  <si>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</si>
  <si>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</si>
  <si>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</si>
  <si>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</si>
  <si>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</si>
  <si>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</si>
  <si>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</si>
  <si>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</si>
  <si>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</si>
  <si>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</si>
  <si>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</si>
  <si>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</si>
  <si>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</si>
  <si>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</si>
  <si>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</si>
  <si>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</si>
  <si>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</si>
  <si>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</si>
  <si>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</si>
  <si>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</si>
  <si>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</si>
  <si>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</si>
  <si>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</si>
  <si>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</si>
  <si>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</si>
  <si>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</si>
  <si>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</si>
  <si>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</si>
  <si>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</si>
  <si>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</si>
  <si>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</si>
  <si>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</si>
  <si>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</si>
  <si>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</si>
  <si>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</si>
  <si>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</si>
  <si>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</si>
  <si>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</si>
  <si>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</si>
  <si>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</si>
  <si>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</si>
  <si>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</si>
  <si>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</si>
  <si>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</si>
  <si>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</si>
  <si>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</si>
  <si>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</si>
  <si>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</si>
  <si>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</si>
  <si>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</si>
  <si>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</si>
  <si>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</si>
  <si>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</si>
  <si>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</si>
  <si>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</si>
  <si>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</si>
  <si>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</si>
  <si>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</si>
  <si>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</si>
  <si>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</si>
  <si>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</si>
  <si>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</si>
  <si>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</si>
  <si>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</si>
  <si>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</si>
  <si>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</si>
  <si>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</si>
  <si>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</si>
  <si>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</si>
  <si>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</si>
  <si>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</si>
  <si>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</si>
  <si>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</si>
  <si>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</si>
  <si>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</si>
  <si>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</si>
  <si>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</si>
  <si>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</si>
  <si>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</si>
  <si>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</si>
  <si>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</si>
  <si>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</si>
  <si>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</si>
  <si>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</si>
  <si>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</si>
  <si>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</si>
  <si>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</si>
  <si>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</si>
  <si>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</si>
  <si>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</si>
  <si>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</si>
  <si>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</si>
  <si>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</si>
  <si>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</si>
  <si>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</si>
  <si>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</si>
  <si>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</si>
  <si>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</si>
  <si>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</si>
  <si>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</si>
  <si>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</si>
  <si>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</si>
  <si>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</si>
  <si>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</si>
  <si>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</si>
  <si>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</si>
  <si>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</si>
  <si>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</si>
  <si>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</si>
  <si>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</si>
  <si>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</si>
  <si>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</si>
  <si>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</si>
  <si>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</si>
  <si>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</si>
  <si>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</si>
  <si>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</si>
  <si>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</si>
  <si>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</si>
  <si>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</si>
  <si>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</si>
  <si>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</si>
  <si>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</si>
  <si>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</si>
  <si>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</si>
  <si>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</si>
  <si>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</si>
  <si>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</si>
  <si>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</si>
  <si>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</si>
  <si>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</si>
  <si>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</si>
  <si>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</si>
  <si>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</si>
  <si>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</si>
  <si>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</si>
  <si>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</si>
  <si>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</si>
  <si>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</si>
  <si>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</si>
  <si>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</si>
  <si>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</si>
  <si>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</si>
  <si>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</si>
  <si>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</si>
  <si>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</si>
  <si>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</si>
  <si>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</si>
  <si>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</si>
  <si>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</si>
  <si>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</si>
  <si>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</si>
  <si>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</si>
  <si>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</si>
  <si>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</si>
  <si>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</si>
  <si>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</si>
  <si>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</si>
  <si>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</si>
  <si>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</si>
  <si>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</si>
  <si>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</si>
  <si>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</si>
  <si>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</si>
  <si>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</si>
  <si>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</si>
  <si>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</si>
  <si>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</si>
  <si>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</si>
  <si>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</si>
  <si>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</si>
  <si>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</si>
  <si>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</si>
  <si>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</si>
  <si>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</si>
  <si>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</si>
  <si>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</si>
  <si>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</si>
  <si>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</si>
  <si>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</si>
  <si>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</si>
  <si>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</si>
  <si>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</si>
  <si>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</si>
  <si>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</si>
  <si>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</si>
  <si>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</si>
  <si>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</si>
  <si>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</si>
  <si>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</si>
  <si>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</si>
  <si>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</si>
  <si>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</si>
  <si>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</si>
  <si>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</si>
  <si>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</si>
  <si>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</si>
  <si>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</si>
  <si>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</si>
  <si>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</si>
  <si>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</si>
  <si>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</si>
  <si>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</si>
  <si>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</si>
  <si>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</si>
  <si>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</si>
  <si>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</si>
  <si>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</si>
  <si>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</si>
  <si>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</si>
  <si>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</si>
  <si>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</si>
  <si>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</si>
  <si>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</si>
  <si>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</si>
  <si>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</si>
  <si>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</si>
  <si>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</si>
  <si>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</si>
  <si>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</si>
  <si>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</si>
  <si>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</si>
  <si>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</si>
  <si>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</si>
  <si>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</si>
  <si>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</si>
  <si>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</si>
  <si>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</si>
  <si>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</si>
  <si>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</si>
  <si>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</si>
  <si>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</si>
  <si>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</si>
  <si>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</si>
  <si>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</si>
  <si>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</si>
  <si>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</si>
  <si>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</si>
  <si>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</si>
  <si>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</si>
  <si>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</si>
  <si>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</si>
  <si>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</si>
  <si>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</si>
  <si>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</si>
  <si>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</si>
  <si>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</si>
  <si>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</si>
  <si>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</si>
  <si>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</si>
  <si>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</si>
  <si>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</si>
  <si>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</si>
  <si>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</si>
  <si>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</si>
  <si>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</si>
  <si>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</si>
  <si>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</si>
  <si>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</si>
  <si>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</si>
  <si>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</si>
  <si>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</si>
  <si>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</si>
  <si>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</si>
  <si>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</si>
  <si>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</si>
  <si>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</si>
  <si>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</si>
  <si>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</si>
  <si>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</si>
  <si>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</si>
  <si>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</si>
  <si>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</si>
  <si>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</si>
  <si>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</si>
  <si>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</si>
  <si>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</si>
  <si>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</si>
  <si>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</si>
  <si>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</si>
  <si>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</si>
  <si>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</si>
  <si>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</si>
  <si>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</si>
  <si>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</si>
  <si>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</si>
  <si>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</si>
  <si>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</si>
  <si>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</si>
  <si>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</si>
  <si>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</si>
  <si>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</si>
  <si>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</si>
  <si>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</si>
  <si>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</si>
  <si>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</si>
  <si>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</si>
  <si>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</si>
  <si>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</si>
  <si>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</si>
  <si>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</si>
  <si>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</si>
  <si>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</si>
  <si>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</si>
  <si>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</si>
  <si>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</si>
  <si>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</si>
  <si>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</si>
  <si>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</si>
  <si>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</si>
  <si>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</si>
  <si>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</si>
  <si>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</si>
  <si>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</si>
  <si>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</si>
  <si>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</si>
  <si>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</si>
  <si>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</si>
  <si>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</si>
  <si>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</si>
  <si>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</si>
  <si>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</si>
  <si>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</si>
  <si>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</si>
  <si>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</si>
  <si>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</si>
  <si>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</si>
  <si>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</si>
  <si>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</si>
  <si>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</si>
  <si>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</si>
  <si>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</si>
  <si>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</si>
  <si>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</si>
  <si>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</si>
  <si>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</si>
  <si>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</si>
  <si>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</si>
  <si>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</si>
  <si>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</si>
  <si>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</si>
  <si>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</si>
  <si>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</si>
  <si>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</si>
  <si>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</si>
  <si>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</si>
  <si>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</si>
  <si>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</si>
  <si>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</si>
  <si>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</si>
  <si>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</si>
  <si>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</si>
  <si>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</si>
  <si>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</si>
  <si>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</si>
  <si>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</si>
  <si>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</si>
  <si>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</si>
  <si>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</si>
  <si>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</si>
  <si>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</si>
  <si>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</si>
  <si>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</si>
  <si>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</si>
  <si>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</si>
  <si>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</si>
  <si>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</si>
  <si>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</si>
  <si>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</si>
  <si>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</si>
  <si>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</si>
  <si>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</si>
  <si>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</si>
  <si>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</si>
  <si>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</si>
  <si>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</si>
  <si>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</si>
  <si>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</si>
  <si>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</si>
  <si>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</si>
  <si>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</si>
  <si>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</si>
  <si>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</si>
  <si>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</si>
  <si>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</si>
  <si>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</si>
  <si>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</si>
  <si>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</si>
  <si>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</si>
  <si>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</si>
  <si>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</si>
  <si>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</si>
  <si>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</si>
  <si>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</si>
  <si>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</si>
  <si>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</si>
  <si>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</si>
  <si>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</si>
  <si>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</si>
  <si>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</si>
  <si>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</si>
  <si>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</si>
  <si>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</si>
  <si>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</si>
  <si>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</si>
  <si>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</si>
  <si>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</si>
  <si>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</si>
  <si>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</si>
  <si>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</si>
  <si>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</si>
  <si>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</si>
  <si>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</si>
  <si>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</si>
  <si>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</si>
  <si>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</si>
  <si>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</si>
  <si>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</si>
  <si>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</si>
  <si>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</si>
  <si>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</si>
  <si>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</si>
  <si>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</si>
  <si>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</si>
  <si>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</si>
  <si>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</si>
  <si>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</si>
  <si>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</si>
  <si>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</si>
  <si>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</si>
  <si>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</si>
  <si>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</si>
  <si>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</si>
  <si>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</si>
  <si>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</si>
  <si>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</si>
  <si>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</si>
  <si>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</si>
  <si>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</si>
  <si>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</si>
  <si>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</si>
  <si>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</si>
  <si>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</si>
  <si>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</si>
  <si>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</si>
  <si>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</si>
  <si>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</si>
  <si>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</si>
  <si>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</si>
  <si>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</si>
  <si>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</si>
  <si>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</si>
  <si>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</si>
  <si>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</si>
  <si>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</si>
  <si>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</si>
  <si>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</si>
  <si>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</si>
  <si>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</si>
  <si>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</si>
  <si>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</si>
  <si>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</si>
  <si>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</si>
  <si>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</si>
  <si>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</si>
  <si>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</si>
  <si>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</si>
  <si>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</si>
  <si>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</si>
  <si>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</si>
  <si>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</si>
  <si>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</si>
  <si>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</si>
  <si>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</si>
  <si>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</si>
  <si>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</si>
  <si>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</si>
  <si>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</si>
  <si>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</si>
  <si>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</si>
  <si>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</si>
  <si>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</si>
  <si>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</si>
  <si>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</si>
  <si>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</si>
  <si>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</si>
  <si>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</si>
  <si>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</si>
  <si>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</si>
  <si>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</si>
  <si>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</si>
  <si>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</si>
  <si>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</si>
  <si>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</si>
  <si>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</si>
  <si>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</si>
  <si>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</si>
  <si>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</si>
  <si>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</si>
  <si>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</si>
  <si>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</si>
  <si>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</si>
  <si>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</si>
  <si>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</si>
  <si>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</si>
  <si>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</si>
  <si>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</si>
  <si>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</si>
  <si>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</si>
  <si>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</si>
  <si>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</si>
  <si>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</si>
  <si>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</si>
  <si>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</si>
  <si>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</si>
  <si>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</si>
  <si>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</si>
  <si>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</si>
  <si>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</si>
  <si>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</si>
  <si>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</si>
  <si>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</si>
  <si>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</si>
  <si>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</si>
  <si>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</si>
  <si>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</si>
  <si>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</si>
  <si>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</si>
  <si>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</si>
  <si>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</si>
  <si>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</si>
  <si>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</si>
  <si>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</si>
  <si>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</si>
  <si>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</si>
  <si>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</si>
  <si>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</si>
  <si>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</si>
  <si>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</si>
  <si>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</si>
  <si>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</si>
  <si>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</si>
  <si>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</si>
  <si>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</si>
  <si>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</si>
  <si>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</si>
  <si>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</si>
  <si>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</si>
  <si>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</si>
  <si>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</si>
  <si>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</si>
  <si>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</si>
  <si>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</si>
  <si>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</si>
  <si>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</si>
  <si>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</si>
  <si>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</si>
  <si>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</si>
  <si>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</si>
  <si>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</si>
  <si>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</si>
  <si>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</si>
  <si>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</si>
  <si>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</si>
  <si>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</si>
  <si>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</si>
  <si>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</si>
  <si>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</si>
  <si>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</si>
  <si>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</si>
  <si>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</si>
  <si>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</si>
  <si>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</si>
  <si>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</si>
  <si>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</si>
  <si>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</si>
  <si>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</si>
  <si>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</si>
  <si>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</si>
  <si>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</si>
  <si>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</si>
  <si>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</si>
  <si>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</si>
  <si>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</si>
  <si>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</si>
  <si>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</si>
  <si>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</si>
  <si>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</si>
  <si>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</si>
  <si>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</si>
  <si>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</si>
  <si>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</si>
  <si>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</si>
  <si>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</si>
  <si>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</si>
  <si>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</si>
  <si>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</si>
  <si>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</si>
  <si>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</si>
  <si>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</si>
  <si>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</si>
  <si>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</si>
  <si>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</si>
  <si>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</si>
  <si>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</si>
  <si>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</si>
  <si>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</si>
  <si>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</si>
  <si>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</si>
  <si>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</si>
  <si>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</si>
  <si>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</si>
  <si>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</si>
  <si>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</si>
  <si>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</si>
  <si>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</si>
  <si>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</si>
  <si>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</si>
  <si>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</si>
  <si>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</si>
  <si>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</si>
  <si>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</si>
  <si>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</si>
  <si>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</si>
  <si>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</si>
  <si>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</si>
  <si>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</si>
  <si>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</si>
  <si>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</si>
  <si>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</si>
  <si>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</si>
  <si>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</si>
  <si>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</si>
  <si>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</si>
  <si>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</si>
  <si>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</si>
  <si>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</si>
  <si>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</si>
  <si>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</si>
  <si>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</si>
  <si>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</si>
  <si>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</si>
  <si>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</si>
  <si>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</si>
  <si>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</si>
  <si>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</si>
  <si>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</si>
  <si>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</si>
  <si>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</si>
  <si>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</si>
  <si>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</si>
  <si>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</si>
  <si>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</si>
  <si>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</si>
  <si>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</si>
  <si>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</si>
  <si>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</si>
  <si>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</si>
  <si>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</si>
  <si>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</si>
  <si>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</si>
  <si>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</si>
  <si>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</si>
  <si>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</si>
  <si>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</si>
  <si>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</si>
  <si>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</si>
  <si>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</si>
  <si>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</si>
  <si>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</si>
  <si>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</si>
  <si>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</si>
  <si>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</si>
  <si>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</si>
  <si>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</si>
  <si>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</si>
  <si>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</si>
  <si>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</si>
  <si>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</si>
  <si>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</si>
  <si>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</si>
  <si>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</si>
  <si>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</si>
  <si>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</si>
  <si>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</si>
  <si>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</si>
  <si>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</si>
  <si>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</si>
  <si>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</si>
  <si>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</si>
  <si>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</si>
  <si>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</si>
  <si>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</si>
  <si>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</si>
  <si>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</si>
  <si>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</si>
  <si>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</si>
  <si>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</si>
  <si>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</si>
  <si>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</si>
  <si>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</si>
  <si>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</si>
  <si>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</si>
  <si>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</si>
  <si>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</si>
  <si>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</si>
  <si>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</si>
  <si>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</si>
  <si>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</si>
  <si>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</si>
  <si>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</si>
  <si>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</si>
  <si>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</si>
  <si>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</si>
  <si>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</si>
  <si>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</si>
  <si>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</si>
  <si>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</si>
  <si>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</si>
  <si>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</si>
  <si>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</si>
  <si>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</si>
  <si>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</si>
  <si>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</si>
  <si>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</si>
  <si>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</si>
  <si>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</si>
  <si>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</si>
  <si>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</si>
  <si>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</si>
  <si>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</si>
  <si>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</si>
  <si>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</si>
  <si>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</si>
  <si>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</si>
  <si>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</si>
  <si>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</si>
  <si>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</si>
  <si>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</si>
  <si>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</si>
  <si>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</si>
  <si>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</si>
  <si>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</si>
  <si>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</si>
  <si>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</si>
  <si>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</si>
  <si>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</si>
  <si>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</si>
  <si>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</si>
  <si>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</si>
  <si>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</si>
  <si>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</si>
  <si>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</si>
  <si>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</si>
  <si>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</si>
  <si>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</si>
  <si>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</si>
  <si>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</si>
  <si>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</si>
  <si>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</si>
  <si>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</si>
  <si>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</si>
  <si>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</si>
  <si>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</si>
  <si>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</si>
  <si>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</si>
  <si>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</si>
  <si>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</si>
  <si>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</si>
  <si>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</si>
  <si>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</si>
  <si>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</si>
  <si>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</si>
  <si>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</si>
  <si>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</si>
  <si>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</si>
  <si>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</si>
  <si>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</si>
  <si>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</si>
  <si>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</si>
  <si>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</si>
  <si>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</si>
  <si>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</si>
  <si>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</si>
  <si>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</si>
  <si>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</si>
  <si>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</si>
  <si>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</si>
  <si>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</si>
  <si>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</si>
  <si>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</si>
  <si>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</si>
  <si>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</si>
  <si>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</si>
  <si>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</si>
  <si>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</si>
  <si>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</si>
  <si>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</si>
  <si>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</si>
  <si>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</si>
  <si>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</si>
  <si>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</si>
  <si>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</si>
  <si>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</si>
  <si>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</si>
  <si>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</si>
  <si>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</si>
  <si>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</si>
  <si>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</si>
  <si>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</si>
  <si>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</si>
  <si>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</si>
  <si>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</si>
  <si>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</si>
  <si>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</si>
  <si>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</si>
  <si>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</si>
  <si>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</si>
  <si>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</si>
  <si>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</si>
  <si>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</si>
  <si>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</si>
  <si>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</si>
  <si>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</si>
  <si>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</si>
  <si>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</si>
  <si>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</si>
  <si>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</si>
  <si>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</si>
  <si>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</si>
  <si>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</si>
  <si>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</si>
  <si>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</si>
  <si>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</si>
  <si>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</si>
  <si>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</si>
  <si>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</si>
  <si>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</si>
  <si>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</si>
  <si>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</si>
  <si>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</si>
  <si>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</si>
  <si>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</si>
  <si>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</si>
  <si>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</si>
  <si>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</si>
  <si>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</si>
  <si>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</si>
  <si>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</si>
  <si>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</si>
  <si>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</si>
  <si>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</si>
  <si>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</si>
  <si>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</si>
  <si>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</si>
  <si>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</si>
  <si>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</si>
  <si>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</si>
  <si>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</si>
  <si>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</si>
  <si>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</si>
  <si>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</si>
  <si>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</si>
  <si>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</si>
  <si>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</si>
  <si>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</si>
  <si>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</si>
  <si>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</si>
  <si>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</si>
  <si>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</si>
  <si>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</si>
  <si>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</si>
  <si>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</si>
  <si>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</si>
  <si>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</si>
  <si>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</si>
  <si>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</si>
  <si>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</si>
  <si>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</si>
  <si>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</si>
  <si>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</si>
  <si>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</si>
  <si>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</si>
  <si>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</si>
  <si>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</si>
  <si>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</si>
  <si>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</si>
  <si>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</si>
  <si>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</si>
  <si>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</si>
  <si>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</si>
  <si>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</si>
  <si>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</si>
  <si>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</si>
  <si>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</si>
  <si>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</si>
  <si>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</si>
  <si>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</si>
  <si>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</si>
  <si>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</si>
  <si>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</si>
  <si>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</si>
  <si>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</si>
  <si>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</si>
  <si>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</si>
  <si>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</si>
  <si>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</si>
  <si>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</si>
  <si>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</si>
  <si>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</si>
  <si>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</si>
  <si>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</si>
  <si>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</si>
  <si>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</si>
  <si>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</si>
  <si>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</si>
  <si>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</si>
  <si>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</si>
  <si>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</si>
  <si>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</si>
  <si>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</si>
  <si>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</si>
  <si>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</si>
  <si>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</si>
  <si>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</si>
  <si>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</si>
  <si>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</si>
  <si>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</si>
  <si>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</si>
  <si>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</si>
  <si>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</si>
  <si>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</si>
  <si>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</si>
  <si>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</si>
  <si>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</si>
  <si>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</si>
  <si>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</si>
  <si>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</si>
  <si>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</si>
  <si>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</si>
  <si>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</si>
  <si>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</si>
  <si>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</si>
  <si>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</si>
  <si>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</si>
  <si>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</si>
  <si>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</si>
  <si>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</si>
  <si>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</si>
  <si>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</si>
  <si>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</si>
  <si>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</si>
  <si>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</si>
  <si>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</si>
  <si>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</si>
  <si>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</si>
  <si>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</si>
  <si>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</si>
  <si>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</si>
  <si>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</si>
  <si>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</si>
  <si>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</si>
  <si>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</si>
  <si>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</si>
  <si>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</si>
  <si>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</si>
  <si>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</si>
  <si>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</si>
  <si>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</si>
  <si>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</si>
  <si>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</si>
  <si>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</si>
  <si>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</si>
  <si>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</si>
  <si>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</si>
  <si>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</si>
  <si>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</si>
  <si>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</si>
  <si>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</si>
  <si>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</si>
  <si>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</si>
  <si>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</si>
  <si>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</si>
  <si>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</si>
  <si>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</si>
  <si>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</si>
  <si>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</si>
  <si>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</si>
  <si>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</si>
  <si>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</si>
  <si>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</si>
  <si>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</si>
  <si>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</si>
  <si>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</si>
  <si>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</si>
  <si>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</si>
  <si>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</si>
  <si>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</si>
  <si>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</si>
  <si>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</si>
  <si>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</si>
  <si>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</si>
  <si>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</si>
  <si>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</si>
  <si>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</si>
  <si>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</si>
  <si>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</si>
  <si>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</si>
  <si>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</si>
  <si>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</si>
  <si>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</si>
  <si>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</si>
  <si>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</si>
  <si>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</si>
  <si>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</si>
  <si>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</si>
  <si>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</si>
  <si>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</si>
  <si>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</si>
  <si>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</si>
  <si>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</si>
  <si>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</si>
  <si>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</si>
  <si>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</si>
  <si>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</si>
  <si>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</si>
  <si>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</si>
  <si>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</si>
  <si>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</si>
  <si>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</si>
  <si>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</si>
  <si>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</si>
  <si>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</si>
  <si>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</si>
  <si>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</si>
  <si>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</si>
  <si>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</si>
  <si>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</si>
  <si>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</si>
  <si>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</si>
  <si>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</si>
  <si>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</si>
  <si>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</si>
  <si>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</si>
  <si>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</si>
  <si>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</si>
  <si>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</si>
  <si>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</si>
  <si>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</si>
  <si>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</si>
  <si>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</si>
  <si>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</si>
  <si>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</si>
  <si>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</si>
  <si>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</si>
  <si>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</si>
  <si>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</si>
  <si>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</si>
  <si>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</si>
  <si>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</si>
  <si>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</si>
  <si>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</si>
  <si>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</si>
  <si>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</si>
  <si>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</si>
  <si>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</si>
  <si>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</si>
  <si>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</si>
  <si>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</si>
  <si>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</si>
  <si>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</si>
  <si>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</si>
  <si>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</si>
  <si>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</si>
  <si>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</si>
  <si>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</si>
  <si>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</si>
  <si>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</si>
  <si>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</si>
  <si>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</si>
  <si>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</si>
  <si>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</si>
  <si>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</si>
  <si>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</si>
  <si>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</si>
  <si>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</si>
  <si>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</si>
  <si>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</si>
  <si>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</si>
  <si>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</si>
  <si>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</si>
  <si>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</si>
  <si>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</si>
  <si>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</si>
  <si>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</si>
  <si>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</si>
  <si>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</si>
  <si>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</si>
  <si>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</si>
  <si>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</si>
  <si>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</si>
  <si>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</si>
  <si>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</si>
  <si>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</si>
  <si>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</si>
  <si>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</si>
  <si>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</si>
  <si>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</si>
  <si>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</si>
  <si>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</si>
  <si>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</si>
  <si>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</si>
  <si>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</si>
  <si>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</si>
  <si>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</si>
  <si>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</si>
  <si>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</si>
  <si>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</si>
  <si>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</si>
  <si>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</si>
  <si>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</si>
  <si>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</si>
  <si>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</si>
  <si>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</si>
  <si>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</si>
  <si>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</si>
  <si>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</si>
  <si>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</si>
  <si>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</si>
  <si>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</si>
  <si>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</si>
  <si>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</si>
  <si>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</si>
  <si>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</si>
  <si>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</si>
  <si>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</si>
  <si>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</si>
  <si>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</si>
  <si>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</si>
  <si>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</si>
  <si>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</si>
  <si>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</si>
  <si>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</si>
  <si>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</si>
  <si>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</si>
  <si>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</si>
  <si>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</si>
  <si>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</si>
  <si>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</si>
  <si>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</si>
  <si>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</si>
  <si>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</si>
  <si>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</si>
  <si>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</si>
  <si>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</si>
  <si>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</si>
  <si>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</si>
  <si>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</si>
  <si>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</si>
  <si>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</si>
  <si>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</si>
  <si>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</si>
  <si>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</si>
  <si>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</si>
  <si>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</si>
  <si>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</si>
  <si>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</si>
  <si>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</si>
  <si>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</si>
  <si>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</si>
  <si>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</si>
  <si>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</si>
  <si>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</si>
  <si>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</si>
  <si>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</si>
  <si>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</si>
  <si>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</si>
  <si>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</si>
  <si>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</si>
  <si>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</si>
  <si>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</si>
  <si>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</si>
  <si>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</si>
  <si>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</si>
  <si>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</si>
  <si>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</si>
  <si>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</si>
  <si>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</si>
  <si>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</si>
  <si>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</si>
  <si>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</si>
  <si>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</si>
  <si>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</si>
  <si>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</si>
  <si>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</si>
  <si>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</si>
  <si>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</si>
  <si>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</si>
  <si>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</si>
  <si>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</si>
  <si>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</si>
  <si>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</si>
  <si>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</si>
  <si>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</si>
  <si>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</si>
  <si>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</si>
  <si>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</si>
  <si>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</si>
  <si>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</si>
  <si>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</si>
  <si>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</si>
  <si>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</si>
  <si>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</si>
  <si>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</si>
  <si>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</si>
  <si>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</si>
  <si>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</si>
  <si>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</si>
  <si>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</si>
  <si>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</si>
  <si>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</si>
  <si>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</si>
  <si>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</si>
  <si>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</si>
  <si>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</si>
  <si>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</si>
  <si>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</si>
  <si>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</si>
  <si>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</si>
  <si>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</si>
  <si>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</si>
  <si>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</si>
  <si>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</si>
  <si>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</si>
  <si>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</si>
  <si>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</si>
  <si>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</si>
  <si>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</si>
  <si>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</si>
  <si>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</si>
  <si>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</si>
  <si>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</si>
  <si>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</si>
  <si>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</si>
  <si>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</si>
  <si>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</si>
  <si>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</si>
  <si>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</si>
  <si>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</si>
  <si>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</si>
  <si>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</si>
  <si>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</si>
  <si>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</si>
  <si>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</si>
  <si>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</si>
  <si>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</si>
  <si>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</si>
  <si>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</si>
  <si>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</si>
  <si>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</si>
  <si>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</si>
  <si>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</si>
  <si>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</si>
  <si>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</si>
  <si>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</si>
  <si>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</si>
  <si>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</si>
  <si>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</si>
  <si>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</si>
  <si>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</si>
  <si>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</si>
  <si>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</si>
  <si>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</si>
  <si>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</si>
  <si>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</si>
  <si>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</si>
  <si>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</si>
  <si>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</si>
  <si>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</si>
  <si>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</si>
  <si>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</si>
  <si>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</si>
  <si>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</si>
  <si>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</si>
  <si>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</si>
  <si>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</si>
  <si>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</si>
  <si>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</si>
  <si>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</si>
  <si>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</si>
  <si>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</si>
  <si>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</si>
  <si>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</si>
  <si>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</si>
  <si>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</si>
  <si>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</si>
  <si>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</si>
  <si>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</si>
  <si>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</si>
  <si>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</si>
  <si>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</si>
  <si>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</si>
  <si>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</si>
  <si>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</si>
  <si>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</si>
  <si>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</si>
  <si>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</si>
  <si>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</si>
  <si>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</si>
  <si>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</si>
  <si>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</si>
  <si>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</si>
  <si>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</si>
  <si>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</si>
  <si>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</si>
  <si>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</si>
  <si>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</si>
  <si>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</si>
  <si>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</si>
  <si>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</si>
  <si>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</si>
  <si>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</si>
  <si>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</si>
  <si>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</si>
  <si>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</si>
  <si>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</si>
  <si>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</si>
  <si>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</si>
  <si>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</si>
  <si>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</si>
  <si>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</si>
  <si>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</si>
  <si>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</si>
  <si>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</si>
  <si>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</si>
  <si>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</si>
  <si>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</si>
  <si>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</si>
  <si>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</si>
  <si>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</si>
  <si>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</si>
  <si>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</si>
  <si>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</si>
  <si>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</si>
  <si>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</si>
  <si>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</si>
  <si>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</si>
  <si>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</si>
  <si>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</si>
  <si>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</si>
  <si>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</si>
  <si>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</si>
  <si>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</si>
  <si>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</si>
  <si>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</si>
  <si>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</si>
  <si>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</si>
  <si>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</si>
  <si>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</si>
  <si>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</si>
  <si>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</si>
  <si>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</si>
  <si>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</si>
  <si>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</si>
  <si>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</si>
  <si>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</si>
  <si>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</si>
  <si>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</si>
  <si>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</si>
  <si>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</si>
  <si>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</si>
  <si>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</si>
  <si>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</si>
  <si>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</si>
  <si>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</si>
  <si>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</si>
  <si>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</si>
  <si>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</si>
  <si>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</si>
  <si>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</si>
  <si>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</si>
  <si>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</si>
  <si>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</si>
  <si>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</si>
  <si>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</si>
  <si>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</si>
  <si>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</si>
  <si>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</si>
  <si>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</si>
  <si>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</si>
  <si>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</si>
  <si>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</si>
  <si>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</si>
  <si>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</si>
  <si>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</si>
  <si>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</si>
  <si>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</si>
  <si>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</si>
  <si>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</si>
  <si>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</si>
  <si>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</si>
  <si>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</si>
  <si>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</si>
  <si>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</si>
  <si>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</si>
  <si>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</si>
  <si>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</si>
  <si>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</si>
  <si>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</si>
  <si>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</si>
  <si>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</si>
  <si>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</si>
  <si>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</si>
  <si>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</si>
  <si>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</si>
  <si>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</si>
  <si>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</si>
  <si>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</si>
  <si>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</si>
  <si>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</si>
  <si>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</si>
  <si>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</si>
  <si>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</si>
  <si>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</si>
  <si>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</si>
  <si>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</si>
  <si>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</si>
  <si>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</si>
  <si>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</si>
  <si>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</si>
  <si>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</si>
  <si>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</si>
  <si>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</si>
  <si>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</si>
  <si>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</si>
  <si>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</si>
  <si>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</si>
  <si>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</si>
  <si>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</si>
  <si>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</si>
  <si>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</si>
  <si>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</si>
  <si>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</si>
  <si>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</si>
  <si>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</si>
  <si>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</si>
  <si>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</si>
  <si>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</si>
  <si>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</si>
  <si>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</si>
  <si>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</si>
  <si>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</si>
  <si>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</si>
  <si>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</si>
  <si>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</si>
  <si>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</si>
  <si>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</si>
  <si>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</si>
  <si>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</si>
  <si>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</si>
  <si>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</si>
  <si>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</si>
  <si>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</si>
  <si>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</si>
  <si>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</si>
  <si>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</si>
  <si>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</si>
  <si>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</si>
  <si>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</si>
  <si>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</si>
  <si>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</si>
  <si>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</si>
  <si>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</si>
  <si>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</si>
  <si>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</si>
  <si>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</si>
  <si>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</si>
  <si>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</si>
  <si>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</si>
  <si>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</si>
  <si>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</si>
  <si>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</si>
  <si>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</si>
  <si>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</si>
  <si>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</si>
  <si>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</si>
  <si>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</si>
  <si>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</si>
  <si>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</si>
  <si>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</si>
  <si>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</si>
  <si>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</si>
  <si>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</si>
  <si>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</si>
  <si>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</si>
  <si>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</si>
  <si>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</si>
  <si>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</si>
  <si>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</si>
  <si>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</si>
  <si>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</si>
  <si>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</si>
  <si>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</si>
  <si>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</si>
  <si>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</si>
  <si>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</si>
  <si>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</si>
  <si>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</si>
  <si>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</si>
  <si>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</si>
  <si>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</si>
  <si>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</si>
  <si>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</si>
  <si>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</si>
  <si>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</si>
  <si>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</si>
  <si>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</si>
  <si>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</si>
  <si>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</si>
  <si>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</si>
  <si>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</si>
  <si>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</si>
  <si>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</si>
  <si>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</si>
  <si>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</si>
  <si>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</si>
  <si>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</si>
  <si>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</si>
  <si>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</si>
  <si>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</si>
  <si>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</si>
  <si>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</si>
  <si>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</si>
  <si>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</si>
  <si>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</si>
  <si>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</si>
  <si>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</si>
  <si>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</si>
  <si>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</si>
  <si>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</si>
  <si>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</si>
  <si>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</si>
  <si>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</si>
  <si>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</si>
  <si>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</si>
  <si>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</si>
  <si>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</si>
  <si>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</si>
  <si>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</si>
  <si>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</si>
  <si>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</si>
  <si>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</si>
  <si>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</si>
  <si>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</si>
  <si>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</si>
  <si>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</si>
  <si>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</si>
  <si>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</si>
  <si>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</si>
  <si>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</si>
  <si>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</si>
  <si>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</si>
  <si>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</si>
  <si>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</si>
  <si>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</si>
  <si>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</si>
  <si>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</si>
  <si>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</si>
  <si>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</si>
  <si>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</si>
  <si>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</si>
  <si>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</si>
  <si>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</si>
  <si>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</si>
  <si>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</si>
  <si>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</si>
  <si>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</si>
  <si>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</si>
  <si>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</si>
  <si>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</si>
  <si>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</si>
  <si>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</si>
  <si>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</si>
  <si>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</si>
  <si>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</si>
  <si>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</si>
  <si>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</si>
  <si>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</si>
  <si>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</si>
  <si>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</si>
  <si>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</si>
  <si>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</si>
  <si>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</si>
  <si>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</si>
  <si>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</si>
  <si>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</si>
  <si>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</si>
  <si>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</si>
  <si>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</si>
  <si>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</si>
  <si>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</si>
  <si>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</si>
  <si>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</si>
  <si>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</si>
  <si>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</si>
  <si>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</si>
  <si>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</si>
  <si>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</si>
  <si>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</si>
  <si>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</si>
  <si>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</si>
  <si>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</si>
  <si>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</si>
  <si>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</si>
  <si>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</si>
  <si>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</si>
  <si>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</si>
  <si>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</si>
  <si>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</si>
  <si>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</si>
  <si>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</si>
  <si>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</si>
  <si>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</si>
  <si>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</si>
  <si>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</si>
  <si>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</si>
  <si>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</si>
  <si>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</si>
  <si>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</si>
  <si>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</si>
  <si>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</si>
  <si>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</si>
  <si>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</si>
  <si>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</si>
  <si>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</si>
  <si>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</si>
  <si>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</si>
  <si>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</si>
  <si>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</si>
  <si>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</si>
  <si>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</si>
  <si>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</si>
  <si>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</si>
  <si>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</si>
  <si>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</si>
  <si>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</si>
  <si>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</si>
  <si>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</si>
  <si>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</si>
  <si>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</si>
  <si>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</si>
  <si>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</si>
  <si>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</si>
  <si>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</si>
  <si>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</si>
  <si>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</si>
  <si>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</si>
  <si>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</si>
  <si>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</si>
  <si>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</si>
  <si>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</si>
  <si>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</si>
  <si>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</si>
  <si>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</si>
  <si>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</si>
  <si>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</si>
  <si>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</si>
  <si>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</si>
  <si>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</si>
  <si>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</si>
  <si>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</si>
  <si>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</si>
  <si>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</si>
  <si>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</si>
  <si>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</si>
  <si>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</si>
  <si>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</si>
  <si>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</si>
  <si>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</si>
  <si>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</si>
  <si>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</si>
  <si>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</si>
  <si>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</si>
  <si>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</si>
  <si>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</si>
  <si>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</si>
  <si>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</si>
  <si>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</si>
  <si>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</si>
  <si>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</si>
  <si>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</si>
  <si>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</si>
  <si>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</si>
  <si>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</si>
  <si>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</si>
  <si>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</si>
  <si>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</si>
  <si>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</si>
  <si>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</si>
  <si>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</si>
  <si>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</si>
  <si>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</si>
  <si>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</si>
  <si>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</si>
  <si>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</si>
  <si>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</si>
  <si>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</si>
  <si>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</si>
  <si>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</si>
  <si>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</si>
  <si>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</si>
  <si>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</si>
  <si>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</si>
  <si>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</si>
  <si>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</si>
  <si>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</si>
  <si>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</si>
  <si>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</si>
  <si>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</si>
  <si>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</si>
  <si>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</si>
  <si>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</si>
  <si>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</si>
  <si>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</si>
  <si>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</si>
  <si>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</si>
  <si>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</si>
  <si>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</si>
  <si>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</si>
  <si>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</si>
  <si>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</si>
  <si>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</si>
  <si>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</si>
  <si>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</si>
  <si>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</si>
  <si>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</si>
  <si>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</si>
  <si>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</si>
  <si>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</si>
  <si>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</si>
  <si>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</si>
  <si>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</si>
  <si>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</si>
  <si>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</si>
  <si>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</si>
  <si>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</si>
  <si>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</si>
  <si>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</si>
  <si>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</si>
  <si>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</si>
  <si>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</si>
  <si>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</si>
  <si>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</si>
  <si>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</si>
  <si>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</si>
  <si>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</si>
  <si>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</si>
  <si>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</si>
  <si>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</si>
  <si>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</si>
  <si>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</si>
  <si>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</si>
  <si>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</si>
  <si>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</si>
  <si>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</si>
  <si>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</si>
  <si>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</si>
  <si>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</si>
  <si>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</si>
  <si>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</si>
  <si>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</si>
  <si>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</si>
  <si>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</si>
  <si>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</si>
  <si>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</si>
  <si>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</si>
  <si>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</si>
  <si>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</si>
  <si>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</si>
  <si>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</si>
  <si>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</si>
  <si>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</si>
  <si>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</si>
  <si>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</si>
  <si>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</si>
  <si>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</si>
  <si>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</si>
  <si>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</si>
  <si>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</si>
  <si>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</si>
  <si>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</si>
  <si>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</si>
  <si>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</si>
  <si>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</si>
  <si>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</si>
  <si>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</si>
  <si>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</si>
  <si>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</si>
  <si>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</si>
  <si>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</si>
  <si>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</si>
  <si>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</si>
  <si>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</si>
  <si>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</si>
  <si>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</si>
  <si>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</si>
  <si>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</si>
  <si>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</si>
  <si>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</si>
  <si>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</si>
  <si>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</si>
  <si>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</si>
  <si>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</si>
  <si>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</si>
  <si>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</si>
  <si>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</si>
  <si>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</si>
  <si>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</si>
  <si>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</si>
  <si>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</si>
  <si>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</si>
  <si>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</si>
  <si>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</si>
  <si>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</si>
  <si>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</si>
  <si>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</si>
  <si>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</si>
  <si>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</si>
  <si>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</si>
  <si>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</si>
  <si>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</si>
  <si>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</si>
  <si>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</si>
  <si>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</si>
  <si>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</si>
  <si>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</si>
  <si>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</si>
  <si>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</si>
  <si>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</si>
  <si>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</si>
  <si>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</si>
  <si>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</si>
  <si>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</si>
  <si>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</si>
  <si>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</si>
  <si>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</si>
  <si>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</si>
  <si>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</si>
  <si>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</si>
  <si>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</si>
  <si>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</si>
  <si>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</si>
  <si>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</si>
  <si>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</si>
  <si>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</si>
  <si>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</si>
  <si>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</si>
  <si>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</si>
  <si>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</si>
  <si>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</si>
  <si>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</si>
  <si>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</si>
  <si>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</si>
  <si>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</si>
  <si>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</si>
  <si>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</si>
  <si>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</si>
  <si>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</si>
  <si>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</si>
  <si>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</si>
  <si>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</si>
  <si>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</si>
  <si>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</si>
  <si>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</si>
  <si>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</si>
  <si>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</si>
  <si>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</si>
  <si>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</si>
  <si>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</si>
  <si>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</si>
  <si>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</si>
  <si>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</si>
  <si>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</si>
  <si>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</si>
  <si>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</si>
  <si>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</si>
  <si>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</si>
  <si>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</si>
  <si>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</si>
  <si>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</si>
  <si>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</si>
  <si>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</si>
  <si>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</si>
  <si>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</si>
  <si>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</si>
  <si>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</si>
  <si>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</si>
  <si>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</si>
  <si>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</si>
  <si>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</si>
  <si>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</si>
  <si>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</si>
  <si>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</si>
  <si>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</si>
  <si>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</si>
  <si>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</si>
  <si>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</si>
  <si>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</si>
  <si>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</si>
  <si>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</si>
  <si>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</si>
  <si>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</si>
  <si>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</si>
  <si>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</si>
  <si>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</si>
  <si>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</si>
  <si>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</si>
  <si>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</si>
  <si>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</si>
  <si>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</si>
  <si>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</si>
  <si>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</si>
  <si>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</si>
  <si>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</si>
  <si>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</si>
  <si>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</si>
  <si>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</si>
  <si>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</si>
  <si>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</si>
  <si>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</si>
  <si>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</si>
  <si>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</si>
  <si>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</si>
  <si>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</si>
  <si>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</si>
  <si>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</si>
  <si>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</si>
  <si>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</si>
  <si>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</si>
  <si>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</si>
  <si>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</si>
  <si>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</si>
  <si>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</si>
  <si>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</si>
  <si>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</si>
  <si>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</si>
  <si>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</si>
  <si>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</si>
  <si>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</si>
  <si>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</si>
  <si>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</si>
  <si>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</si>
  <si>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</si>
  <si>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</si>
  <si>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</si>
  <si>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</si>
  <si>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</si>
  <si>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</si>
  <si>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</si>
  <si>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</si>
  <si>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</si>
  <si>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</si>
  <si>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</si>
  <si>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</si>
  <si>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</si>
  <si>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</si>
  <si>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</si>
  <si>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</si>
  <si>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</si>
  <si>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</si>
  <si>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</si>
  <si>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</si>
  <si>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</si>
  <si>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</si>
  <si>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</si>
  <si>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</si>
  <si>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</si>
  <si>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</si>
  <si>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</si>
  <si>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</si>
  <si>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</si>
  <si>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</si>
  <si>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</si>
  <si>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</si>
  <si>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</si>
  <si>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</si>
  <si>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</si>
  <si>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</si>
  <si>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</si>
  <si>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</si>
  <si>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</si>
  <si>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</si>
  <si>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</si>
  <si>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</si>
  <si>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</si>
  <si>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</si>
  <si>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</si>
  <si>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</si>
  <si>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</si>
  <si>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</si>
  <si>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</si>
  <si>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</si>
  <si>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</si>
  <si>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</si>
  <si>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</si>
  <si>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</si>
  <si>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</si>
  <si>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</si>
  <si>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</si>
  <si>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</si>
  <si>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</si>
  <si>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</si>
  <si>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</si>
  <si>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</si>
  <si>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</si>
  <si>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</si>
  <si>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</si>
  <si>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</si>
  <si>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</si>
  <si>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</si>
  <si>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</si>
  <si>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</si>
  <si>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</si>
  <si>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</si>
  <si>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</si>
  <si>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</si>
  <si>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</si>
  <si>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</si>
  <si>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</si>
  <si>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</si>
  <si>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</si>
  <si>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</si>
  <si>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</si>
  <si>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</si>
  <si>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</si>
  <si>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</si>
  <si>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</si>
  <si>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</si>
  <si>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</si>
  <si>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</si>
  <si>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</si>
  <si>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</si>
  <si>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</si>
  <si>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</si>
  <si>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</si>
  <si>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</si>
  <si>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</si>
  <si>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</si>
  <si>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</si>
  <si>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</si>
  <si>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</si>
  <si>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</si>
  <si>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</si>
  <si>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</si>
  <si>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</si>
  <si>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</si>
  <si>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</si>
  <si>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</si>
  <si>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</si>
  <si>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</si>
  <si>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</si>
  <si>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</si>
  <si>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</si>
  <si>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</si>
  <si>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</si>
  <si>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</si>
  <si>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</si>
  <si>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</si>
  <si>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</si>
  <si>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</si>
  <si>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</si>
  <si>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</si>
  <si>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</si>
  <si>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</si>
  <si>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</si>
  <si>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</si>
  <si>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</si>
  <si>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</si>
  <si>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</si>
  <si>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</si>
  <si>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</si>
  <si>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</si>
  <si>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</si>
  <si>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</si>
  <si>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</si>
  <si>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</si>
  <si>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</si>
  <si>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</si>
  <si>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</si>
  <si>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</si>
  <si>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</si>
  <si>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</si>
  <si>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</si>
  <si>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</si>
  <si>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</si>
  <si>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</si>
  <si>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</si>
  <si>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</si>
  <si>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</si>
  <si>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</si>
  <si>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</si>
  <si>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</si>
  <si>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</si>
  <si>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</si>
  <si>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</si>
  <si>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</si>
  <si>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</si>
  <si>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</si>
  <si>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</si>
  <si>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</si>
  <si>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</si>
  <si>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</si>
  <si>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</si>
  <si>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</si>
  <si>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</si>
  <si>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</si>
  <si>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</si>
  <si>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</si>
  <si>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</si>
  <si>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</si>
  <si>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</si>
  <si>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</si>
  <si>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</si>
  <si>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</si>
  <si>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</si>
  <si>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</si>
  <si>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</si>
  <si>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</si>
  <si>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</si>
  <si>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</si>
  <si>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</si>
  <si>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</si>
  <si>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</si>
  <si>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</si>
  <si>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</si>
  <si>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</si>
  <si>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</si>
  <si>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</si>
  <si>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</si>
  <si>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</si>
  <si>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</si>
  <si>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</si>
  <si>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</si>
  <si>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</si>
  <si>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</si>
  <si>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</si>
  <si>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</si>
  <si>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</si>
  <si>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</si>
  <si>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</si>
  <si>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</si>
  <si>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</si>
  <si>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</si>
  <si>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</si>
  <si>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</si>
  <si>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</si>
  <si>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</si>
  <si>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</si>
  <si>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</si>
  <si>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</si>
  <si>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</si>
  <si>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</si>
  <si>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</si>
  <si>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</si>
  <si>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</si>
  <si>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</si>
  <si>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</si>
  <si>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</si>
  <si>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</si>
  <si>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</si>
  <si>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</si>
  <si>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</si>
  <si>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</si>
  <si>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</si>
  <si>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</si>
  <si>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</si>
  <si>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</si>
  <si>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</si>
  <si>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</si>
  <si>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</si>
  <si>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</si>
  <si>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</si>
  <si>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</si>
  <si>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</si>
  <si>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</si>
  <si>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</si>
  <si>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</si>
  <si>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</si>
  <si>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</si>
  <si>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</si>
  <si>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</si>
  <si>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</si>
  <si>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</si>
  <si>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</si>
  <si>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</si>
  <si>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</si>
  <si>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</si>
  <si>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</si>
  <si>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</si>
  <si>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</si>
  <si>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</si>
  <si>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</si>
  <si>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</si>
  <si>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</si>
  <si>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</si>
  <si>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</si>
  <si>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</si>
  <si>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</si>
  <si>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</si>
  <si>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</si>
  <si>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</si>
  <si>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</si>
  <si>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</si>
  <si>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</si>
  <si>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</si>
  <si>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</si>
  <si>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</si>
  <si>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</si>
  <si>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</si>
  <si>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</si>
  <si>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</si>
  <si>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</si>
  <si>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</si>
  <si>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</si>
  <si>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</si>
  <si>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</si>
  <si>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</si>
  <si>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</si>
  <si>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</si>
  <si>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</si>
  <si>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</si>
  <si>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</si>
  <si>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</si>
  <si>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</si>
  <si>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</si>
  <si>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</si>
  <si>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</si>
  <si>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</si>
  <si>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</si>
  <si>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</si>
  <si>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</si>
  <si>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</si>
  <si>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</si>
  <si>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</si>
  <si>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</si>
  <si>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</si>
  <si>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</si>
  <si>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</si>
  <si>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</si>
  <si>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</si>
  <si>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</si>
  <si>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</si>
  <si>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</si>
  <si>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</si>
  <si>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</si>
  <si>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</si>
  <si>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</si>
  <si>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</si>
  <si>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</si>
  <si>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</si>
  <si>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</si>
  <si>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</si>
  <si>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</si>
  <si>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</si>
  <si>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</si>
  <si>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</si>
  <si>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</si>
  <si>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</si>
  <si>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</si>
  <si>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</si>
  <si>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</si>
  <si>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</si>
  <si>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</si>
  <si>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</si>
  <si>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</si>
  <si>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</si>
  <si>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</si>
  <si>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</si>
  <si>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</si>
  <si>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</si>
  <si>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</si>
  <si>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</si>
  <si>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</si>
  <si>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</si>
  <si>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</si>
  <si>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</si>
  <si>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</si>
  <si>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</si>
  <si>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</si>
  <si>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</si>
  <si>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</si>
  <si>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</si>
  <si>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</si>
  <si>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</si>
  <si>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</si>
  <si>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</si>
  <si>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</si>
  <si>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</si>
  <si>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</si>
  <si>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</si>
  <si>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</si>
  <si>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</si>
  <si>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</si>
  <si>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</si>
  <si>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</si>
  <si>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</si>
  <si>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</si>
  <si>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</si>
  <si>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</si>
  <si>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</si>
  <si>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</si>
  <si>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</si>
  <si>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</si>
  <si>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</si>
  <si>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</si>
  <si>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</si>
  <si>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</si>
  <si>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</si>
  <si>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</si>
  <si>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</si>
  <si>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</si>
  <si>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</si>
  <si>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</si>
  <si>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</si>
  <si>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</si>
  <si>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</si>
  <si>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</si>
  <si>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</si>
  <si>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</si>
  <si>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</si>
  <si>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</si>
  <si>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</si>
  <si>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</si>
  <si>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</si>
  <si>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</si>
  <si>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</si>
  <si>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</si>
  <si>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</si>
  <si>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</si>
  <si>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</si>
  <si>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</si>
  <si>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</si>
  <si>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</si>
  <si>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</si>
  <si>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</si>
  <si>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</si>
  <si>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</si>
  <si>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</si>
  <si>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</si>
  <si>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</si>
  <si>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</si>
  <si>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</si>
  <si>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</si>
  <si>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</si>
  <si>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</si>
  <si>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</si>
  <si>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</si>
  <si>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</si>
  <si>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</si>
  <si>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</si>
  <si>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</si>
  <si>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</si>
  <si>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</si>
  <si>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</si>
  <si>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</si>
  <si>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</si>
  <si>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</si>
  <si>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</si>
  <si>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</si>
  <si>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</si>
  <si>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</si>
  <si>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</si>
  <si>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</si>
  <si>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</si>
  <si>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</si>
  <si>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</si>
  <si>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</si>
  <si>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</si>
  <si>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</si>
  <si>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</si>
  <si>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</si>
  <si>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</si>
  <si>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</si>
  <si>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</si>
  <si>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</si>
  <si>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</si>
  <si>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</si>
  <si>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</si>
  <si>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</si>
  <si>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</si>
  <si>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</si>
  <si>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</si>
  <si>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</si>
  <si>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</si>
  <si>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</si>
  <si>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</si>
  <si>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</si>
  <si>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</si>
  <si>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</si>
  <si>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</si>
  <si>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</si>
  <si>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</si>
  <si>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</si>
  <si>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</si>
  <si>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</si>
  <si>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</si>
  <si>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</si>
  <si>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</si>
  <si>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</si>
  <si>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</si>
  <si>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</si>
  <si>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</si>
  <si>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</si>
  <si>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</si>
  <si>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</si>
  <si>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</si>
  <si>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</si>
  <si>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</si>
  <si>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</si>
  <si>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</si>
  <si>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</si>
  <si>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</si>
  <si>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</si>
  <si>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</si>
  <si>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</si>
  <si>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</si>
  <si>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</si>
  <si>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</si>
  <si>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</si>
  <si>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</si>
  <si>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</si>
  <si>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</si>
  <si>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</si>
  <si>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</si>
  <si>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</si>
  <si>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</si>
  <si>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</si>
  <si>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</si>
  <si>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</si>
  <si>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</si>
  <si>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</si>
  <si>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</si>
  <si>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</si>
  <si>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</si>
  <si>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</si>
  <si>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</si>
  <si>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</si>
  <si>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</si>
  <si>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</si>
  <si>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</si>
  <si>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</si>
  <si>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</si>
  <si>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</si>
  <si>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</si>
  <si>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</si>
  <si>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</si>
  <si>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</si>
  <si>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</si>
  <si>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</si>
  <si>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</si>
  <si>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</si>
  <si>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</si>
  <si>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</si>
  <si>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</si>
  <si>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</si>
  <si>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</si>
  <si>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</si>
  <si>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</si>
  <si>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</si>
  <si>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</si>
  <si>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</si>
  <si>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</si>
  <si>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</si>
  <si>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</si>
  <si>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</si>
  <si>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</si>
  <si>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</si>
  <si>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</si>
  <si>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</si>
  <si>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</si>
  <si>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</si>
  <si>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</si>
  <si>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</si>
  <si>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</si>
  <si>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</si>
  <si>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</si>
  <si>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</si>
  <si>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</si>
  <si>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</si>
  <si>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</si>
  <si>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</si>
  <si>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</si>
  <si>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</si>
  <si>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</si>
  <si>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</si>
  <si>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</si>
  <si>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</si>
  <si>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</si>
  <si>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</si>
  <si>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</si>
  <si>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</si>
  <si>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</si>
  <si>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</si>
  <si>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</si>
  <si>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</si>
  <si>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</si>
  <si>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</si>
  <si>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</si>
  <si>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</si>
  <si>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</si>
  <si>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</si>
  <si>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</si>
  <si>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</si>
  <si>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</si>
  <si>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</si>
  <si>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</si>
  <si>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</si>
  <si>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</si>
  <si>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</si>
  <si>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</si>
  <si>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</si>
  <si>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</si>
  <si>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</si>
  <si>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</si>
  <si>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</si>
  <si>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</si>
  <si>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</si>
  <si>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</si>
  <si>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</si>
  <si>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</si>
  <si>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</si>
  <si>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</si>
  <si>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</si>
  <si>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</si>
  <si>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</si>
  <si>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</si>
  <si>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</si>
  <si>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</si>
  <si>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</si>
  <si>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</si>
  <si>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</si>
  <si>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</si>
  <si>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</si>
  <si>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</si>
  <si>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</si>
  <si>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</si>
  <si>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</si>
  <si>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</si>
  <si>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</si>
  <si>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</si>
  <si>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</si>
  <si>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</si>
  <si>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</si>
  <si>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</si>
  <si>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</si>
  <si>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</si>
  <si>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</si>
  <si>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</si>
  <si>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</si>
  <si>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</si>
  <si>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</si>
  <si>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</si>
  <si>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</si>
  <si>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</si>
  <si>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</si>
  <si>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</si>
  <si>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</si>
  <si>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</si>
  <si>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</si>
  <si>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</si>
  <si>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</si>
  <si>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</si>
  <si>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</si>
  <si>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</si>
  <si>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</si>
  <si>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</si>
  <si>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</si>
  <si>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</si>
  <si>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</si>
  <si>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</si>
  <si>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</si>
  <si>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</si>
  <si>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</si>
  <si>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</si>
  <si>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</si>
  <si>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</si>
  <si>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</si>
  <si>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</si>
  <si>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</si>
  <si>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</si>
  <si>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</si>
  <si>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</si>
  <si>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</si>
  <si>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</si>
  <si>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</si>
  <si>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</si>
  <si>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</si>
  <si>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</si>
  <si>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</si>
  <si>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</si>
  <si>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</si>
  <si>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</si>
  <si>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</si>
  <si>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</si>
  <si>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</si>
  <si>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</si>
  <si>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</si>
  <si>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</si>
  <si>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</si>
  <si>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</si>
  <si>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</si>
  <si>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</si>
  <si>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</si>
  <si>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</si>
  <si>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</si>
  <si>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</si>
  <si>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</si>
  <si>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</si>
  <si>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</si>
  <si>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</si>
  <si>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</si>
  <si>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</si>
  <si>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</si>
  <si>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</si>
  <si>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</si>
  <si>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</si>
  <si>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</si>
  <si>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</si>
  <si>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</si>
  <si>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</si>
  <si>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</si>
  <si>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</si>
  <si>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</si>
  <si>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</si>
  <si>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</si>
  <si>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</si>
  <si>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</si>
  <si>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</si>
  <si>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</si>
  <si>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</si>
  <si>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</si>
  <si>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</si>
  <si>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</si>
  <si>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</si>
  <si>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</si>
  <si>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</si>
  <si>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</si>
  <si>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</si>
  <si>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</si>
  <si>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</si>
  <si>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</si>
  <si>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</si>
  <si>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</si>
  <si>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</si>
  <si>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</si>
  <si>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</si>
  <si>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</si>
  <si>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</si>
  <si>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</si>
  <si>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</si>
  <si>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</si>
  <si>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</si>
  <si>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</si>
  <si>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</si>
  <si>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</si>
  <si>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</si>
  <si>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</si>
  <si>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</si>
  <si>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</si>
  <si>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</si>
  <si>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</si>
  <si>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</si>
  <si>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</si>
  <si>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</si>
  <si>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</si>
  <si>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</si>
  <si>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</si>
  <si>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</si>
  <si>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</si>
  <si>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</si>
  <si>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</si>
  <si>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</si>
  <si>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</si>
  <si>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</si>
  <si>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</si>
  <si>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</si>
  <si>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</si>
  <si>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</si>
  <si>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</si>
  <si>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</si>
  <si>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</si>
  <si>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</si>
  <si>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</si>
  <si>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</si>
  <si>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</si>
  <si>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</si>
  <si>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</si>
  <si>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</si>
  <si>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</si>
  <si>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</si>
  <si>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</si>
  <si>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</si>
  <si>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</si>
  <si>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</si>
  <si>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</si>
  <si>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</si>
  <si>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</si>
  <si>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</si>
  <si>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</si>
  <si>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</si>
  <si>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</si>
  <si>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</si>
  <si>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</si>
  <si>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</si>
  <si>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</si>
  <si>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</si>
  <si>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</si>
  <si>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</si>
  <si>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</si>
  <si>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</si>
  <si>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</si>
  <si>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</si>
  <si>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</si>
  <si>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</si>
  <si>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</si>
  <si>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</si>
  <si>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</si>
  <si>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</si>
  <si>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</si>
  <si>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</si>
  <si>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</si>
  <si>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</si>
  <si>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</si>
  <si>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</si>
  <si>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</si>
  <si>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</si>
  <si>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</si>
  <si>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</si>
  <si>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</si>
  <si>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</si>
  <si>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</si>
  <si>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</si>
  <si>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</si>
  <si>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</si>
  <si>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</si>
  <si>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</si>
  <si>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</si>
  <si>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</si>
  <si>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</si>
  <si>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</si>
  <si>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</si>
  <si>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</si>
  <si>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</si>
  <si>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</si>
  <si>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</si>
  <si>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</si>
  <si>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</si>
  <si>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</si>
  <si>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</si>
  <si>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</si>
  <si>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</si>
  <si>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</si>
  <si>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</si>
  <si>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</si>
  <si>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</si>
  <si>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</si>
  <si>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</si>
  <si>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</si>
  <si>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</si>
  <si>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</si>
  <si>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</si>
  <si>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</si>
  <si>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</si>
  <si>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</si>
  <si>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</si>
  <si>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</si>
  <si>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</si>
  <si>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</si>
  <si>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</si>
  <si>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</si>
  <si>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</si>
  <si>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</si>
  <si>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</si>
  <si>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</si>
  <si>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</si>
  <si>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</si>
  <si>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</si>
  <si>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</si>
  <si>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</si>
  <si>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</si>
  <si>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</si>
  <si>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</si>
  <si>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</si>
  <si>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</si>
  <si>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</si>
  <si>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</si>
  <si>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</si>
  <si>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</si>
  <si>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</si>
  <si>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</si>
  <si>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</si>
  <si>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</si>
  <si>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</si>
  <si>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</si>
  <si>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</si>
  <si>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</si>
  <si>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</si>
  <si>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</si>
  <si>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</si>
  <si>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</si>
  <si>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</si>
  <si>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</si>
  <si>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</si>
  <si>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</si>
  <si>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</si>
  <si>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</si>
  <si>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</si>
  <si>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</si>
  <si>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</si>
  <si>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</si>
  <si>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</si>
  <si>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</si>
  <si>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</si>
  <si>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</si>
  <si>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</si>
  <si>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</si>
  <si>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</si>
  <si>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</si>
  <si>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</si>
  <si>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</si>
  <si>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</si>
  <si>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</si>
  <si>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</si>
  <si>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</si>
  <si>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</si>
  <si>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</si>
  <si>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</si>
  <si>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</si>
  <si>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</si>
  <si>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</si>
  <si>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</si>
  <si>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</si>
  <si>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</si>
  <si>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</si>
  <si>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</si>
  <si>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</si>
  <si>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</si>
  <si>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</si>
  <si>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</si>
  <si>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</si>
  <si>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</si>
  <si>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</si>
  <si>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</si>
  <si>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</si>
  <si>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</si>
  <si>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</si>
  <si>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</si>
  <si>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</si>
  <si>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</si>
  <si>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</si>
  <si>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</si>
  <si>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</si>
  <si>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</si>
  <si>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</si>
  <si>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</si>
  <si>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</si>
  <si>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</si>
  <si>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</si>
  <si>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</si>
  <si>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</si>
  <si>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</si>
  <si>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</si>
  <si>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</si>
  <si>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</si>
  <si>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</si>
  <si>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</si>
  <si>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</si>
  <si>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</si>
  <si>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</si>
  <si>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</si>
  <si>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</si>
  <si>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</si>
  <si>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</si>
  <si>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</si>
  <si>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</si>
  <si>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</si>
  <si>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</si>
  <si>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</si>
  <si>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</si>
  <si>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</si>
  <si>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</si>
  <si>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</si>
  <si>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</si>
  <si>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</si>
  <si>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</si>
  <si>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</si>
  <si>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</si>
  <si>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</si>
  <si>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</si>
  <si>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</si>
  <si>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</si>
  <si>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</si>
  <si>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</si>
  <si>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</si>
  <si>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</si>
  <si>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</si>
  <si>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</si>
  <si>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</si>
  <si>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</si>
  <si>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</si>
  <si>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</si>
  <si>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</si>
  <si>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</si>
  <si>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</si>
  <si>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</si>
  <si>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</si>
  <si>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</si>
  <si>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</si>
  <si>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</si>
  <si>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</si>
  <si>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</si>
  <si>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</si>
  <si>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</si>
  <si>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</si>
  <si>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</si>
  <si>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</si>
  <si>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</si>
  <si>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</si>
  <si>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</si>
  <si>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</si>
  <si>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</si>
  <si>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</si>
  <si>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</si>
  <si>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</si>
  <si>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</si>
  <si>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</si>
  <si>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</si>
  <si>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</si>
  <si>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</si>
  <si>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</si>
  <si>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</si>
  <si>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</si>
  <si>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</si>
  <si>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</si>
  <si>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</si>
  <si>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</si>
  <si>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</si>
  <si>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</si>
  <si>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</si>
  <si>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</si>
  <si>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</si>
  <si>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</si>
  <si>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</si>
  <si>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</si>
  <si>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</si>
  <si>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</si>
  <si>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</si>
  <si>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</si>
  <si>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</si>
  <si>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</si>
  <si>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</si>
  <si>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</si>
  <si>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</si>
  <si>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</si>
  <si>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</si>
  <si>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</si>
  <si>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</si>
  <si>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</si>
  <si>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</si>
  <si>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</si>
  <si>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</si>
  <si>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</si>
  <si>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</si>
  <si>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</si>
  <si>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</si>
  <si>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</si>
  <si>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</si>
  <si>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</si>
  <si>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</si>
  <si>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</si>
  <si>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</si>
  <si>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</si>
  <si>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</si>
  <si>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</si>
  <si>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</si>
  <si>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</si>
  <si>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</si>
  <si>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</si>
  <si>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</si>
  <si>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</si>
  <si>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</si>
  <si>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</si>
  <si>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</si>
  <si>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</si>
  <si>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</si>
  <si>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</si>
  <si>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</si>
  <si>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</si>
  <si>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</si>
  <si>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</si>
  <si>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</si>
  <si>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</si>
  <si>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</si>
  <si>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</si>
  <si>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</si>
  <si>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</si>
  <si>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</si>
  <si>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</si>
  <si>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</si>
  <si>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</si>
  <si>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</si>
  <si>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</si>
  <si>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</si>
  <si>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</si>
  <si>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</si>
  <si>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</si>
  <si>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</si>
  <si>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</si>
  <si>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</si>
  <si>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</si>
  <si>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</si>
  <si>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</si>
  <si>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</si>
  <si>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</si>
  <si>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</si>
  <si>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</si>
  <si>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</si>
  <si>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</si>
  <si>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</si>
  <si>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</si>
  <si>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</si>
  <si>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</si>
  <si>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</si>
  <si>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</si>
  <si>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</si>
  <si>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</si>
  <si>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</si>
  <si>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</si>
  <si>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</si>
  <si>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</si>
  <si>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</si>
  <si>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</si>
  <si>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</si>
  <si>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</si>
  <si>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</si>
  <si>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</si>
  <si>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</si>
  <si>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</si>
  <si>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</si>
  <si>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</si>
  <si>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</si>
  <si>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</si>
  <si>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</si>
  <si>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</si>
  <si>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</si>
  <si>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</si>
  <si>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</si>
  <si>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</si>
  <si>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</si>
  <si>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</si>
  <si>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</si>
  <si>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</si>
  <si>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</si>
  <si>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</si>
  <si>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</si>
  <si>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</si>
  <si>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</si>
  <si>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</si>
  <si>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</si>
  <si>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</si>
  <si>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</si>
  <si>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</si>
  <si>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</si>
  <si>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</si>
  <si>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</si>
  <si>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</si>
  <si>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</si>
  <si>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</si>
  <si>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</si>
  <si>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</si>
  <si>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</si>
  <si>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</si>
  <si>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</si>
  <si>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</si>
  <si>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</si>
  <si>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</si>
  <si>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</si>
  <si>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</si>
  <si>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</si>
  <si>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</si>
  <si>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</si>
  <si>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</si>
  <si>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</si>
  <si>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</si>
  <si>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</si>
  <si>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</si>
  <si>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</si>
  <si>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</si>
  <si>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</si>
  <si>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</si>
  <si>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</si>
  <si>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</si>
  <si>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</si>
  <si>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</si>
  <si>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</si>
  <si>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</si>
  <si>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</si>
  <si>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</si>
  <si>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</si>
  <si>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</si>
  <si>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</si>
  <si>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</si>
  <si>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</si>
  <si>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</si>
  <si>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</si>
  <si>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</si>
  <si>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</si>
  <si>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</si>
  <si>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</si>
  <si>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</si>
  <si>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</si>
  <si>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</si>
  <si>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</si>
  <si>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</si>
  <si>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</si>
  <si>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</si>
  <si>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</si>
  <si>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</si>
  <si>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</si>
  <si>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</si>
  <si>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</si>
  <si>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</si>
  <si>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</si>
  <si>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</si>
  <si>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</si>
  <si>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</si>
  <si>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</si>
  <si>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</si>
  <si>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</si>
  <si>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</si>
  <si>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</si>
  <si>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</si>
  <si>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</si>
  <si>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</si>
  <si>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</si>
  <si>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</si>
  <si>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</si>
  <si>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</si>
  <si>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</si>
  <si>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</si>
  <si>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</si>
  <si>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</si>
  <si>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</si>
  <si>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</si>
  <si>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</si>
  <si>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</si>
  <si>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</si>
  <si>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</si>
  <si>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</si>
  <si>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</si>
  <si>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</si>
  <si>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</si>
  <si>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</si>
  <si>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</si>
  <si>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</si>
  <si>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</si>
  <si>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</si>
  <si>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</si>
  <si>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</si>
  <si>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</si>
  <si>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</si>
  <si>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</si>
  <si>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</si>
  <si>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</si>
  <si>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</si>
  <si>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</si>
  <si>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</si>
  <si>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</si>
  <si>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</si>
  <si>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</si>
  <si>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</si>
  <si>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</si>
  <si>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</si>
  <si>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</si>
  <si>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</si>
  <si>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</si>
  <si>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</si>
  <si>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</si>
  <si>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</si>
  <si>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</si>
  <si>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</si>
  <si>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</si>
  <si>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</si>
  <si>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</si>
  <si>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</si>
  <si>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</si>
  <si>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</si>
  <si>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</si>
  <si>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</si>
  <si>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</si>
  <si>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</si>
  <si>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</si>
  <si>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</si>
  <si>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</si>
  <si>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</si>
  <si>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</si>
  <si>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</si>
  <si>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</si>
  <si>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</si>
  <si>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</si>
  <si>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</si>
  <si>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</si>
  <si>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</si>
  <si>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</si>
  <si>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</si>
  <si>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</si>
  <si>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</si>
  <si>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</si>
  <si>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</si>
  <si>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</si>
  <si>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</si>
  <si>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</si>
  <si>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</si>
  <si>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</si>
  <si>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</si>
  <si>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</si>
  <si>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</si>
  <si>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</si>
  <si>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</si>
  <si>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</si>
  <si>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</si>
  <si>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</si>
  <si>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</si>
  <si>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</si>
  <si>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</si>
  <si>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</si>
  <si>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</si>
  <si>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</si>
  <si>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</si>
  <si>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</si>
  <si>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</si>
  <si>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</si>
  <si>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</si>
  <si>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</si>
  <si>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</si>
  <si>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</si>
  <si>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</si>
  <si>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</si>
  <si>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</si>
  <si>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</si>
  <si>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</si>
  <si>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</si>
  <si>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</si>
  <si>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</si>
  <si>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</si>
  <si>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</si>
  <si>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</si>
  <si>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</si>
  <si>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</si>
  <si>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</si>
  <si>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</si>
  <si>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</si>
  <si>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</si>
  <si>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</si>
  <si>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</si>
  <si>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</si>
  <si>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</si>
  <si>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</si>
  <si>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</si>
  <si>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</si>
  <si>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</si>
  <si>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</si>
  <si>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</si>
  <si>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</si>
  <si>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</si>
  <si>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</si>
  <si>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</si>
  <si>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</si>
  <si>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</si>
  <si>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</si>
  <si>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</si>
  <si>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</si>
  <si>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</si>
  <si>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</si>
  <si>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</si>
  <si>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</si>
  <si>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</si>
  <si>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</si>
  <si>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</si>
  <si>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</si>
  <si>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</si>
  <si>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</si>
  <si>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</si>
  <si>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</si>
  <si>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</si>
  <si>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</si>
  <si>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</si>
  <si>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</si>
  <si>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</si>
  <si>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</si>
  <si>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</si>
  <si>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</si>
  <si>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</si>
  <si>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</si>
  <si>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</si>
  <si>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</si>
  <si>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</si>
  <si>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</si>
  <si>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</si>
  <si>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</si>
  <si>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</si>
  <si>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</si>
  <si>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</si>
  <si>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</si>
  <si>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</si>
  <si>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</si>
  <si>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</si>
  <si>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</si>
  <si>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</si>
  <si>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</si>
  <si>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</si>
  <si>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</si>
  <si>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</si>
  <si>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</si>
  <si>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</si>
  <si>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</si>
  <si>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</si>
  <si>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</si>
  <si>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</si>
  <si>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</si>
  <si>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</si>
  <si>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</si>
  <si>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</si>
  <si>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</si>
  <si>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</si>
  <si>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</si>
  <si>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</si>
  <si>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</si>
  <si>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</si>
  <si>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</si>
  <si>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</si>
  <si>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</si>
  <si>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</si>
  <si>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</si>
  <si>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</si>
  <si>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</si>
  <si>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</si>
  <si>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</si>
  <si>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</si>
  <si>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</si>
  <si>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</si>
  <si>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</si>
  <si>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</si>
  <si>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</si>
  <si>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</si>
  <si>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</si>
  <si>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</si>
  <si>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</si>
  <si>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</si>
  <si>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</si>
  <si>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</si>
  <si>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</si>
  <si>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</si>
  <si>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</si>
  <si>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</si>
  <si>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</si>
  <si>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</si>
  <si>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</si>
  <si>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</si>
  <si>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</si>
  <si>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</si>
  <si>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</si>
  <si>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</si>
  <si>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</si>
  <si>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</si>
  <si>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</si>
  <si>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</si>
  <si>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</si>
  <si>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</si>
  <si>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</si>
  <si>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</si>
  <si>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</si>
  <si>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</si>
  <si>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</si>
  <si>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</si>
  <si>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</si>
  <si>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</si>
  <si>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</si>
  <si>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</si>
  <si>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</si>
  <si>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</si>
  <si>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</si>
  <si>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</si>
  <si>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</si>
  <si>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</si>
  <si>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</si>
  <si>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</si>
  <si>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</si>
  <si>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</si>
  <si>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</si>
  <si>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</si>
  <si>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</si>
  <si>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</si>
  <si>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</si>
  <si>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</si>
  <si>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</si>
  <si>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</si>
  <si>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</si>
  <si>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</si>
  <si>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</si>
  <si>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</si>
  <si>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</si>
  <si>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</si>
  <si>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</si>
  <si>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</si>
  <si>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</si>
  <si>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</si>
  <si>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</si>
  <si>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</si>
  <si>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</si>
  <si>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</si>
  <si>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</si>
  <si>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</si>
  <si>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</si>
  <si>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</si>
  <si>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</si>
  <si>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</si>
  <si>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</si>
  <si>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</si>
  <si>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</si>
  <si>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</si>
  <si>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</si>
  <si>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</si>
  <si>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</si>
  <si>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</si>
  <si>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</si>
  <si>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</si>
  <si>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</si>
  <si>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</si>
  <si>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</si>
  <si>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</si>
  <si>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</si>
  <si>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</si>
  <si>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</si>
  <si>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</si>
  <si>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</si>
  <si>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</si>
  <si>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</si>
  <si>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</si>
  <si>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</si>
  <si>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</si>
  <si>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</si>
  <si>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</si>
  <si>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</si>
  <si>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</si>
  <si>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</si>
  <si>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</si>
  <si>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</si>
  <si>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</si>
  <si>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</si>
  <si>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</si>
  <si>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</si>
  <si>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</si>
  <si>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</si>
  <si>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</si>
  <si>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</si>
  <si>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</si>
  <si>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</si>
  <si>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</si>
  <si>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</si>
  <si>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</si>
  <si>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</si>
  <si>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</si>
  <si>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</si>
  <si>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</si>
  <si>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</si>
  <si>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</si>
  <si>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</si>
  <si>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</si>
  <si>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</si>
  <si>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</si>
  <si>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</si>
  <si>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</si>
  <si>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</si>
  <si>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</si>
  <si>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</si>
  <si>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</si>
  <si>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</si>
  <si>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</si>
  <si>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</si>
  <si>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</si>
  <si>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</si>
  <si>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</si>
  <si>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</si>
  <si>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</si>
  <si>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</si>
  <si>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</si>
  <si>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</si>
  <si>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</si>
  <si>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</si>
  <si>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</si>
  <si>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</si>
  <si>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</si>
  <si>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</si>
  <si>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</si>
  <si>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</si>
  <si>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</si>
  <si>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</si>
  <si>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</si>
  <si>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</si>
  <si>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</si>
  <si>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</si>
  <si>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</si>
  <si>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</si>
  <si>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</si>
  <si>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</si>
  <si>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</si>
  <si>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</si>
  <si>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</si>
  <si>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</si>
  <si>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</si>
  <si>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</si>
  <si>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</si>
  <si>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</si>
  <si>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</si>
  <si>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</si>
  <si>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</si>
  <si>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</si>
  <si>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</si>
  <si>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</si>
  <si>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</si>
  <si>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</si>
  <si>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</si>
  <si>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</si>
  <si>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</si>
  <si>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</si>
  <si>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</si>
  <si>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</si>
  <si>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</si>
  <si>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</si>
  <si>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</si>
  <si>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</si>
  <si>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</si>
  <si>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</si>
  <si>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</si>
  <si>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</si>
  <si>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</si>
  <si>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</si>
  <si>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</si>
  <si>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</si>
  <si>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</si>
  <si>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</si>
  <si>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</si>
  <si>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</si>
  <si>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</si>
  <si>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</si>
  <si>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</si>
  <si>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</si>
  <si>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</si>
  <si>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</si>
  <si>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</si>
  <si>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</si>
  <si>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</si>
  <si>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</si>
  <si>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</si>
  <si>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</si>
  <si>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</si>
  <si>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</si>
  <si>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</si>
  <si>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</si>
  <si>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</si>
  <si>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</si>
  <si>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</si>
  <si>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</si>
  <si>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</si>
  <si>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</si>
  <si>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</si>
  <si>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</si>
  <si>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</si>
  <si>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</si>
  <si>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</si>
  <si>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</si>
  <si>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</si>
  <si>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</si>
  <si>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</si>
  <si>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</si>
  <si>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</si>
  <si>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</si>
  <si>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</si>
  <si>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</si>
  <si>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</si>
  <si>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</si>
  <si>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</si>
  <si>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</si>
  <si>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</si>
  <si>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</si>
  <si>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</si>
  <si>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</si>
  <si>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</si>
  <si>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</si>
  <si>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</si>
  <si>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</si>
  <si>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</si>
  <si>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</si>
  <si>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</si>
  <si>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</si>
  <si>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</si>
  <si>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</si>
  <si>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</si>
  <si>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</si>
  <si>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</si>
  <si>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</si>
  <si>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</si>
  <si>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</si>
  <si>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</si>
  <si>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</si>
  <si>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</si>
  <si>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</si>
  <si>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</si>
  <si>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</si>
  <si>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</si>
  <si>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</si>
  <si>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</si>
  <si>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</si>
  <si>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</si>
  <si>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</si>
  <si>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</si>
  <si>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</si>
  <si>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</si>
  <si>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</si>
  <si>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</si>
  <si>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</si>
  <si>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</si>
  <si>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</si>
  <si>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</si>
  <si>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</si>
  <si>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</si>
  <si>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</si>
  <si>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</si>
  <si>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</si>
  <si>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</si>
  <si>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</si>
  <si>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</si>
  <si>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</si>
  <si>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</si>
  <si>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</si>
  <si>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</si>
  <si>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</si>
  <si>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</si>
  <si>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</si>
  <si>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</si>
  <si>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</si>
  <si>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</si>
  <si>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</si>
  <si>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</si>
  <si>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</si>
  <si>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</si>
  <si>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</si>
  <si>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</si>
  <si>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</si>
  <si>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</si>
  <si>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</si>
  <si>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</si>
  <si>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</si>
  <si>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</si>
  <si>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</si>
  <si>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</si>
  <si>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</si>
  <si>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</si>
  <si>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</si>
  <si>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</si>
  <si>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</si>
  <si>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</si>
  <si>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</si>
  <si>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</si>
  <si>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</si>
  <si>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</si>
  <si>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</si>
  <si>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</si>
  <si>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</si>
  <si>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</si>
  <si>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</si>
  <si>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</si>
  <si>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</si>
  <si>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</si>
  <si>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</si>
  <si>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</si>
  <si>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</si>
  <si>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</si>
  <si>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</si>
  <si>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</si>
  <si>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</si>
  <si>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</si>
  <si>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</si>
  <si>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</si>
  <si>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</si>
  <si>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</si>
  <si>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</si>
  <si>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</si>
  <si>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</si>
  <si>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</si>
  <si>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</si>
  <si>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</si>
  <si>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</si>
  <si>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</si>
  <si>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</si>
  <si>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</si>
  <si>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</si>
  <si>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</si>
  <si>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</si>
  <si>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</si>
  <si>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</si>
  <si>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</si>
  <si>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</si>
  <si>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</si>
  <si>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</si>
  <si>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</si>
  <si>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</si>
  <si>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</si>
  <si>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</si>
  <si>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</si>
  <si>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</si>
  <si>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</si>
  <si>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</si>
  <si>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</si>
  <si>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</si>
  <si>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</si>
  <si>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</si>
  <si>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</si>
  <si>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</si>
  <si>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</si>
  <si>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</si>
  <si>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</si>
  <si>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</si>
  <si>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</si>
  <si>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</si>
  <si>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</si>
  <si>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</si>
  <si>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</si>
  <si>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</si>
  <si>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</si>
  <si>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</si>
  <si>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</si>
  <si>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</si>
  <si>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</si>
  <si>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</si>
  <si>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</si>
  <si>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</si>
  <si>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</si>
  <si>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</si>
  <si>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</si>
  <si>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</si>
  <si>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</si>
  <si>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</si>
  <si>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</si>
  <si>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</si>
  <si>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</si>
  <si>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</si>
  <si>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</si>
  <si>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</si>
  <si>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</si>
  <si>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</si>
  <si>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</si>
  <si>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</si>
  <si>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</si>
  <si>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</si>
  <si>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</si>
  <si>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</si>
  <si>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</si>
  <si>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</si>
  <si>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</si>
  <si>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</si>
  <si>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</si>
  <si>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</si>
  <si>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</si>
  <si>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</si>
  <si>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</si>
  <si>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</si>
  <si>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</si>
  <si>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</si>
  <si>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</si>
  <si>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</si>
  <si>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</si>
  <si>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</si>
  <si>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</si>
  <si>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</si>
  <si>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</si>
  <si>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</si>
  <si>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</si>
  <si>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</si>
  <si>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</si>
  <si>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</si>
  <si>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</si>
  <si>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</si>
  <si>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</si>
  <si>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</si>
  <si>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</si>
  <si>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</si>
  <si>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</si>
  <si>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</si>
  <si>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</si>
  <si>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</si>
  <si>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</si>
  <si>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</si>
  <si>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</si>
  <si>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</si>
  <si>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</si>
  <si>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</si>
  <si>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</si>
  <si>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</si>
  <si>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</si>
  <si>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</si>
  <si>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</si>
  <si>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</si>
  <si>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</si>
  <si>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</si>
  <si>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</si>
  <si>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</si>
  <si>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</si>
  <si>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</si>
  <si>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</si>
  <si>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</si>
  <si>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</si>
  <si>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</si>
  <si>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</si>
  <si>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</si>
  <si>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</si>
  <si>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</si>
  <si>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</si>
  <si>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</si>
  <si>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</si>
  <si>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</si>
  <si>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</si>
  <si>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</si>
  <si>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</si>
  <si>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</si>
  <si>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</si>
  <si>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</si>
  <si>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</si>
  <si>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</si>
  <si>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</si>
  <si>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</si>
  <si>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</si>
  <si>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</si>
  <si>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</si>
  <si>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</si>
  <si>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</si>
  <si>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</si>
  <si>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</si>
  <si>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</si>
  <si>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</si>
  <si>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</si>
  <si>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</si>
  <si>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</si>
  <si>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</si>
  <si>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</si>
  <si>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</si>
  <si>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</si>
  <si>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</si>
  <si>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</si>
  <si>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</si>
  <si>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</si>
  <si>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</si>
  <si>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</si>
  <si>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</si>
  <si>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</si>
  <si>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</si>
  <si>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</si>
  <si>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</si>
  <si>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</si>
  <si>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</si>
  <si>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</si>
  <si>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</si>
  <si>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</si>
  <si>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</si>
  <si>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</si>
  <si>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</si>
  <si>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</si>
  <si>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</si>
  <si>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</si>
  <si>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</si>
  <si>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</si>
  <si>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</si>
  <si>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</si>
  <si>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</si>
  <si>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</si>
  <si>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</si>
  <si>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</si>
  <si>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</si>
  <si>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</si>
  <si>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</si>
  <si>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</si>
  <si>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</si>
  <si>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</si>
  <si>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</si>
  <si>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</si>
  <si>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</si>
  <si>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</si>
  <si>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</si>
  <si>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</si>
  <si>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</si>
  <si>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</si>
  <si>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</si>
  <si>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</si>
  <si>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</si>
  <si>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</si>
  <si>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</si>
  <si>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</si>
  <si>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</si>
  <si>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</si>
  <si>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</si>
  <si>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</si>
  <si>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</si>
  <si>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</si>
  <si>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</si>
  <si>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</si>
  <si>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</si>
  <si>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</si>
  <si>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</si>
  <si>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</si>
  <si>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</si>
  <si>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</si>
  <si>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</si>
  <si>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</si>
  <si>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</si>
  <si>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</si>
  <si>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</si>
  <si>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</si>
  <si>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</si>
  <si>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</si>
  <si>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</si>
  <si>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</si>
  <si>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</si>
  <si>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</si>
  <si>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</si>
  <si>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</si>
  <si>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</si>
  <si>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</si>
  <si>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</si>
  <si>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</si>
  <si>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</si>
  <si>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</si>
  <si>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</si>
  <si>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</si>
  <si>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</si>
  <si>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</si>
  <si>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</si>
  <si>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</si>
  <si>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</si>
  <si>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</si>
  <si>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</si>
  <si>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</si>
  <si>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</si>
  <si>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</si>
  <si>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</si>
  <si>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</si>
  <si>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</si>
  <si>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</si>
  <si>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</si>
  <si>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</si>
  <si>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</si>
  <si>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</si>
  <si>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</si>
  <si>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</si>
  <si>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</si>
  <si>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</si>
  <si>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</si>
  <si>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</si>
  <si>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</si>
  <si>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</si>
  <si>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</si>
  <si>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</si>
  <si>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</si>
  <si>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</si>
  <si>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</si>
  <si>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</si>
  <si>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</si>
  <si>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</si>
  <si>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</si>
  <si>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</si>
  <si>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</si>
  <si>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</si>
  <si>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</si>
  <si>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</si>
  <si>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</si>
  <si>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</si>
  <si>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</si>
  <si>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</si>
  <si>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</si>
  <si>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</si>
  <si>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</si>
  <si>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</si>
  <si>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</si>
  <si>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</si>
  <si>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</si>
  <si>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</si>
  <si>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</si>
  <si>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</si>
  <si>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</si>
  <si>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</si>
  <si>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</si>
  <si>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</si>
  <si>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</si>
  <si>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</si>
  <si>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</si>
  <si>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</si>
  <si>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</si>
  <si>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</si>
  <si>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</si>
  <si>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</si>
  <si>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</si>
  <si>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</si>
  <si>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</si>
  <si>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</si>
  <si>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</si>
  <si>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</si>
  <si>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</si>
  <si>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</si>
  <si>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</si>
  <si>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</si>
  <si>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</si>
  <si>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</si>
  <si>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</si>
  <si>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</si>
  <si>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</si>
  <si>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</si>
  <si>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</si>
  <si>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</si>
  <si>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</si>
  <si>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</si>
  <si>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</si>
  <si>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</si>
  <si>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</si>
  <si>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</si>
  <si>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</si>
  <si>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</si>
  <si>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</si>
  <si>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</si>
  <si>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</si>
  <si>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</si>
  <si>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</si>
  <si>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</si>
  <si>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</si>
  <si>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</si>
  <si>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</si>
  <si>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</si>
  <si>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</si>
  <si>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</si>
  <si>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</si>
  <si>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</si>
  <si>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</si>
  <si>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</si>
  <si>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</si>
  <si>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</si>
  <si>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</si>
  <si>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</si>
  <si>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</si>
  <si>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</si>
  <si>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</si>
  <si>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</si>
  <si>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</si>
  <si>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</si>
  <si>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</si>
  <si>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</si>
  <si>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</si>
  <si>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</si>
  <si>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</si>
  <si>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</si>
  <si>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</si>
  <si>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</si>
  <si>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</si>
  <si>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</si>
  <si>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</si>
  <si>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</si>
  <si>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</si>
  <si>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</si>
  <si>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</si>
  <si>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</si>
  <si>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</si>
  <si>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</si>
  <si>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</si>
  <si>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</si>
  <si>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</si>
  <si>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</si>
  <si>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</si>
  <si>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</si>
  <si>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</si>
  <si>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</si>
  <si>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</si>
  <si>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</si>
  <si>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</si>
  <si>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</si>
  <si>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</si>
  <si>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</si>
  <si>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</si>
  <si>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</si>
  <si>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</si>
  <si>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</si>
  <si>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</si>
  <si>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</si>
  <si>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</si>
  <si>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</si>
  <si>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</si>
  <si>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</si>
  <si>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</si>
  <si>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</si>
  <si>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</si>
  <si>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</si>
  <si>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</si>
  <si>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</si>
  <si>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</si>
  <si>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</si>
  <si>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</si>
  <si>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</si>
  <si>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</si>
  <si>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</si>
  <si>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</si>
  <si>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</si>
  <si>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</si>
  <si>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</si>
  <si>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</si>
  <si>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</si>
  <si>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</si>
  <si>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</si>
  <si>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</si>
  <si>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</si>
  <si>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</si>
  <si>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</si>
  <si>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</si>
  <si>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</si>
  <si>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</si>
  <si>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</si>
  <si>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</si>
  <si>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</si>
  <si>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</si>
  <si>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</si>
  <si>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</si>
  <si>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</si>
  <si>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</si>
  <si>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</si>
  <si>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</si>
  <si>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</si>
  <si>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</si>
  <si>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</si>
  <si>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</si>
  <si>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</si>
  <si>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</si>
  <si>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</si>
  <si>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</si>
  <si>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</si>
  <si>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</si>
  <si>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</si>
  <si>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</si>
  <si>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</si>
  <si>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</si>
  <si>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</si>
  <si>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</si>
  <si>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</si>
  <si>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</si>
  <si>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</si>
  <si>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</si>
  <si>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</si>
  <si>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</si>
  <si>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</si>
  <si>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</si>
  <si>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</si>
  <si>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</si>
  <si>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</si>
  <si>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</si>
  <si>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</si>
  <si>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</si>
  <si>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</si>
  <si>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</si>
  <si>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</si>
  <si>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</si>
  <si>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</si>
  <si>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</si>
  <si>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</si>
  <si>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</si>
  <si>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</si>
  <si>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</si>
  <si>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</si>
  <si>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</si>
  <si>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</si>
  <si>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</si>
  <si>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</si>
  <si>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</si>
  <si>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</si>
  <si>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</si>
  <si>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</si>
  <si>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</si>
  <si>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</si>
  <si>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</si>
  <si>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</si>
  <si>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</si>
  <si>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</si>
  <si>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</si>
  <si>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</si>
  <si>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</si>
  <si>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</si>
  <si>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</si>
  <si>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</si>
  <si>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</si>
  <si>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</si>
  <si>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</si>
  <si>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</si>
  <si>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</si>
  <si>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</si>
  <si>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</si>
  <si>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</si>
  <si>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</si>
  <si>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</si>
  <si>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</si>
  <si>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</si>
  <si>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</si>
  <si>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</si>
  <si>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</si>
  <si>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</si>
  <si>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</si>
  <si>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</si>
  <si>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</si>
  <si>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</si>
  <si>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</si>
  <si>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</si>
  <si>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</si>
  <si>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</si>
  <si>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</si>
  <si>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</si>
  <si>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</si>
  <si>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</si>
  <si>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</si>
  <si>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</si>
  <si>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</si>
  <si>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</si>
  <si>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</si>
  <si>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</si>
  <si>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</si>
  <si>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</si>
  <si>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</si>
  <si>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</si>
  <si>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</si>
  <si>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</si>
  <si>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</si>
  <si>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</si>
  <si>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</si>
  <si>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</si>
  <si>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</si>
  <si>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</si>
  <si>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</si>
  <si>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</si>
  <si>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</si>
  <si>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</si>
  <si>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</si>
  <si>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</si>
  <si>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</si>
  <si>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</si>
  <si>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</si>
  <si>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</si>
  <si>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</si>
  <si>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</si>
  <si>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</si>
  <si>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</si>
  <si>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</si>
  <si>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</si>
  <si>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</si>
  <si>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</si>
  <si>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</si>
  <si>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</si>
  <si>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</si>
  <si>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</si>
  <si>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</si>
  <si>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</si>
  <si>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</si>
  <si>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</si>
  <si>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</si>
  <si>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</si>
  <si>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</si>
  <si>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</si>
  <si>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</si>
  <si>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</si>
  <si>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</si>
  <si>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</si>
  <si>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</si>
  <si>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</si>
  <si>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</si>
  <si>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</si>
  <si>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</si>
  <si>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</si>
  <si>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</si>
  <si>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</si>
  <si>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</si>
  <si>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</si>
  <si>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</si>
  <si>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</si>
  <si>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</si>
  <si>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</si>
  <si>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</si>
  <si>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</si>
  <si>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</si>
  <si>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</si>
  <si>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</si>
  <si>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</si>
  <si>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</si>
  <si>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</si>
  <si>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</si>
  <si>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</si>
  <si>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</si>
  <si>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</si>
  <si>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</si>
  <si>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</si>
  <si>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</si>
  <si>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</si>
  <si>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</si>
  <si>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</si>
  <si>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</si>
  <si>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</si>
  <si>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</si>
  <si>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</si>
  <si>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</si>
  <si>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</si>
  <si>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</si>
  <si>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</si>
  <si>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</si>
  <si>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</si>
  <si>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</si>
  <si>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</si>
  <si>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</si>
  <si>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</si>
  <si>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</si>
  <si>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</si>
  <si>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</si>
  <si>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</si>
  <si>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</si>
  <si>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</si>
  <si>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</si>
  <si>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</si>
  <si>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</si>
  <si>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</si>
  <si>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</si>
  <si>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</si>
  <si>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</si>
  <si>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</si>
  <si>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</si>
  <si>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</si>
  <si>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</si>
  <si>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</si>
  <si>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</si>
  <si>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</si>
  <si>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</si>
  <si>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</si>
  <si>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</si>
  <si>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</si>
  <si>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</si>
  <si>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</si>
  <si>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</si>
  <si>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</si>
  <si>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</si>
  <si>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</si>
  <si>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</si>
  <si>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</si>
  <si>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</si>
  <si>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</si>
  <si>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</si>
  <si>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</si>
  <si>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</si>
  <si>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</si>
  <si>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</si>
  <si>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</si>
  <si>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</si>
  <si>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</si>
  <si>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</si>
  <si>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</si>
  <si>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</si>
  <si>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</si>
  <si>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</si>
  <si>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</si>
  <si>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</si>
  <si>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</si>
  <si>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</si>
  <si>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</si>
  <si>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</si>
  <si>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</si>
  <si>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</si>
  <si>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</si>
  <si>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</si>
  <si>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</si>
  <si>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</si>
  <si>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</si>
  <si>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</si>
  <si>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</si>
  <si>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</si>
  <si>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</si>
  <si>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</si>
  <si>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</si>
  <si>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</si>
  <si>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</si>
  <si>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</si>
  <si>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</si>
  <si>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</si>
  <si>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</si>
  <si>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</si>
  <si>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</si>
  <si>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</si>
  <si>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</si>
  <si>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</si>
  <si>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</si>
  <si>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</si>
  <si>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</si>
  <si>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</si>
  <si>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</si>
  <si>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</si>
  <si>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</si>
  <si>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</si>
  <si>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</si>
  <si>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</si>
  <si>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</si>
  <si>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</si>
  <si>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</si>
  <si>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</si>
  <si>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</si>
  <si>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</si>
  <si>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</si>
  <si>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</si>
  <si>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</si>
  <si>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</si>
  <si>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</si>
  <si>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</si>
  <si>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</si>
  <si>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</si>
  <si>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</si>
  <si>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</si>
  <si>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</si>
  <si>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</si>
  <si>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</si>
  <si>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</si>
  <si>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</si>
  <si>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</si>
  <si>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</si>
  <si>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</si>
  <si>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</si>
  <si>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</si>
  <si>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</si>
  <si>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</si>
  <si>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</si>
  <si>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</si>
  <si>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</si>
  <si>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</si>
  <si>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</si>
  <si>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</si>
  <si>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</si>
  <si>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</si>
  <si>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</si>
  <si>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</si>
  <si>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</si>
  <si>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</si>
  <si>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</si>
  <si>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</si>
  <si>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</si>
  <si>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</si>
  <si>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</si>
  <si>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</si>
  <si>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</si>
  <si>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</si>
  <si>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</si>
  <si>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</si>
  <si>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</si>
  <si>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</si>
  <si>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</si>
  <si>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</si>
  <si>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</si>
  <si>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</si>
  <si>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</si>
  <si>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</si>
  <si>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</si>
  <si>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</si>
  <si>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</si>
  <si>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</si>
  <si>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</si>
  <si>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</si>
  <si>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</si>
  <si>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</si>
  <si>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</si>
  <si>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</si>
  <si>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</si>
  <si>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</si>
  <si>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</si>
  <si>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</si>
  <si>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</si>
  <si>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</si>
  <si>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</si>
  <si>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</si>
  <si>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</si>
  <si>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</si>
  <si>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</si>
  <si>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</si>
  <si>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</si>
  <si>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</si>
  <si>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</si>
  <si>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</si>
  <si>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</si>
  <si>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</si>
  <si>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</si>
  <si>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</si>
  <si>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</si>
  <si>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</si>
  <si>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</si>
  <si>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</si>
  <si>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</si>
  <si>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</si>
  <si>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</si>
  <si>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</si>
  <si>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</si>
  <si>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</si>
  <si>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</si>
  <si>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</si>
  <si>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</si>
  <si>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</si>
  <si>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</si>
  <si>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</si>
  <si>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</si>
  <si>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</si>
  <si>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</si>
  <si>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</si>
  <si>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</si>
  <si>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</si>
  <si>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</si>
  <si>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</si>
  <si>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</si>
  <si>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</si>
  <si>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</si>
  <si>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</si>
  <si>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</si>
  <si>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</si>
  <si>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</si>
  <si>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</si>
  <si>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</si>
  <si>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</si>
  <si>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</si>
  <si>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</si>
  <si>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</si>
  <si>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</si>
  <si>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</si>
  <si>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</si>
  <si>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</si>
  <si>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</si>
  <si>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</si>
  <si>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</si>
  <si>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</si>
  <si>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</si>
  <si>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</si>
  <si>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</si>
  <si>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</si>
  <si>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</si>
  <si>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</si>
  <si>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</si>
  <si>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</si>
  <si>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</si>
  <si>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</si>
  <si>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</si>
  <si>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</si>
  <si>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</si>
  <si>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</si>
  <si>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</si>
  <si>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</si>
  <si>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</si>
  <si>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</si>
  <si>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</si>
  <si>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</si>
  <si>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</si>
  <si>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</si>
  <si>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</si>
  <si>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</si>
  <si>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</si>
  <si>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</si>
  <si>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</si>
  <si>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</si>
  <si>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</si>
  <si>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</si>
  <si>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</si>
  <si>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</si>
  <si>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</si>
  <si>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</si>
  <si>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</si>
  <si>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</si>
  <si>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</si>
  <si>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</si>
  <si>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</si>
  <si>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</si>
  <si>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</si>
  <si>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</si>
  <si>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</si>
  <si>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</si>
  <si>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</si>
  <si>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</si>
  <si>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</si>
  <si>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</si>
  <si>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</si>
  <si>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</si>
  <si>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</si>
  <si>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</si>
  <si>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</si>
  <si>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</si>
  <si>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</si>
  <si>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</si>
  <si>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</si>
  <si>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</si>
  <si>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</si>
  <si>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</si>
  <si>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</si>
  <si>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</si>
  <si>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</si>
  <si>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</si>
  <si>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</si>
  <si>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</si>
  <si>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</si>
  <si>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</si>
  <si>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</si>
  <si>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</si>
  <si>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</si>
  <si>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</si>
  <si>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</si>
  <si>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</si>
  <si>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</si>
  <si>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</si>
  <si>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</si>
  <si>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</si>
  <si>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</si>
  <si>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</si>
  <si>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</si>
  <si>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</si>
  <si>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</si>
  <si>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</si>
  <si>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</si>
  <si>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</si>
  <si>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</si>
  <si>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</si>
  <si>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</si>
  <si>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</si>
  <si>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</si>
  <si>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</si>
  <si>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</si>
  <si>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</si>
  <si>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</si>
  <si>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</si>
  <si>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</si>
  <si>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</si>
  <si>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</si>
  <si>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</si>
  <si>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</si>
  <si>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</si>
  <si>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</si>
  <si>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</si>
  <si>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</si>
  <si>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</si>
  <si>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</si>
  <si>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</si>
  <si>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</si>
  <si>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</si>
  <si>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</si>
  <si>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</si>
  <si>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</si>
  <si>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</si>
  <si>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</si>
  <si>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</si>
  <si>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</si>
  <si>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</si>
  <si>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</si>
  <si>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</si>
  <si>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</si>
  <si>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</si>
  <si>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</si>
  <si>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</si>
  <si>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</si>
  <si>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</si>
  <si>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</si>
  <si>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</si>
  <si>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</si>
  <si>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</si>
  <si>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</si>
  <si>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</si>
  <si>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</si>
  <si>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</si>
  <si>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</si>
  <si>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</si>
  <si>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</si>
  <si>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</si>
  <si>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</si>
  <si>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</si>
  <si>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</si>
  <si>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</si>
  <si>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</si>
  <si>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</si>
  <si>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</si>
  <si>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</si>
  <si>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</si>
  <si>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</si>
  <si>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</si>
  <si>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</si>
  <si>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</si>
  <si>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</si>
  <si>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</si>
  <si>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</si>
  <si>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</si>
  <si>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</si>
  <si>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</si>
  <si>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</si>
  <si>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</si>
  <si>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</si>
  <si>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</si>
  <si>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</si>
  <si>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</si>
  <si>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</si>
  <si>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</si>
  <si>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</si>
  <si>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</si>
  <si>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</si>
  <si>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</si>
  <si>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</si>
  <si>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</si>
  <si>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</si>
  <si>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</si>
  <si>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</si>
  <si>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</si>
  <si>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</si>
  <si>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</si>
  <si>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</si>
  <si>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</si>
  <si>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</si>
  <si>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</si>
  <si>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</si>
  <si>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</si>
  <si>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</si>
  <si>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</si>
  <si>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</si>
  <si>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</si>
  <si>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</si>
  <si>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</si>
  <si>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</si>
  <si>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</si>
  <si>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</si>
  <si>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</si>
  <si>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</si>
  <si>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</si>
  <si>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</si>
  <si>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</si>
  <si>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</si>
  <si>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</si>
  <si>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</si>
  <si>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</si>
  <si>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</si>
  <si>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</si>
  <si>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</si>
  <si>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</si>
  <si>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</si>
  <si>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</si>
  <si>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</si>
  <si>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</si>
  <si>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</si>
  <si>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</si>
  <si>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</si>
  <si>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</si>
  <si>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</si>
  <si>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</si>
  <si>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</si>
  <si>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</si>
  <si>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</si>
  <si>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</si>
  <si>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</si>
  <si>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</si>
  <si>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</si>
  <si>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</si>
  <si>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</si>
  <si>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</si>
  <si>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</si>
  <si>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</si>
  <si>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</si>
  <si>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</si>
  <si>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</si>
  <si>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</si>
  <si>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</si>
  <si>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</si>
  <si>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</si>
  <si>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</si>
  <si>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</si>
  <si>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</si>
  <si>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</si>
  <si>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</si>
  <si>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</si>
  <si>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</si>
  <si>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</si>
  <si>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</si>
  <si>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</si>
  <si>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</si>
  <si>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</si>
  <si>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</si>
  <si>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</si>
  <si>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</si>
  <si>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</si>
  <si>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</si>
  <si>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</si>
  <si>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</si>
  <si>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</si>
  <si>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</si>
  <si>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</si>
  <si>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</si>
  <si>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</si>
  <si>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</si>
  <si>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</si>
  <si>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</si>
  <si>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</si>
  <si>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</si>
  <si>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</si>
  <si>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</si>
  <si>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</si>
  <si>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</si>
  <si>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</si>
  <si>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</si>
  <si>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</si>
  <si>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</si>
  <si>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</si>
  <si>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</si>
  <si>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</si>
  <si>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</si>
  <si>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</si>
  <si>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</si>
  <si>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</si>
  <si>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</si>
  <si>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</si>
  <si>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</si>
  <si>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</si>
  <si>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</si>
  <si>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</si>
  <si>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</si>
  <si>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</si>
  <si>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</si>
  <si>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</si>
  <si>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</si>
  <si>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</si>
  <si>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</si>
  <si>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</si>
  <si>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</si>
  <si>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</si>
  <si>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</si>
  <si>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</si>
  <si>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</si>
  <si>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</si>
  <si>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</si>
  <si>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</si>
  <si>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</si>
  <si>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</si>
  <si>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</si>
  <si>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</si>
  <si>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</si>
  <si>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</si>
  <si>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</si>
  <si>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</si>
  <si>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</si>
  <si>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</si>
  <si>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</si>
  <si>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</si>
  <si>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</si>
  <si>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</si>
  <si>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</si>
  <si>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</si>
  <si>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</si>
  <si>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</si>
  <si>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</si>
  <si>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</si>
  <si>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</si>
  <si>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</si>
  <si>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</si>
  <si>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</si>
  <si>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</si>
  <si>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</si>
  <si>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</si>
  <si>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</si>
  <si>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</si>
  <si>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</si>
  <si>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</si>
  <si>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</si>
  <si>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</si>
  <si>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</si>
  <si>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</si>
  <si>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</si>
  <si>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</si>
  <si>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</si>
  <si>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</si>
  <si>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</si>
  <si>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</si>
  <si>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</si>
  <si>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</si>
  <si>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</si>
  <si>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</si>
  <si>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</si>
  <si>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</si>
  <si>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</si>
  <si>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</si>
  <si>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</si>
  <si>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</si>
  <si>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</si>
  <si>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</si>
  <si>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</si>
  <si>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</si>
  <si>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</si>
  <si>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</si>
  <si>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</si>
  <si>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</si>
  <si>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</si>
  <si>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</si>
  <si>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</si>
  <si>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</si>
  <si>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</si>
  <si>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</si>
  <si>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</si>
  <si>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</si>
  <si>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</si>
  <si>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</si>
  <si>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</si>
  <si>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</si>
  <si>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</si>
  <si>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</si>
  <si>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</si>
  <si>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</si>
  <si>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</si>
  <si>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</si>
  <si>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</si>
  <si>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</si>
  <si>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</si>
  <si>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</si>
  <si>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</si>
  <si>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</si>
  <si>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</si>
  <si>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</si>
  <si>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</si>
  <si>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</si>
  <si>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</si>
  <si>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</si>
  <si>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</si>
  <si>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</si>
  <si>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</si>
  <si>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</si>
  <si>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</si>
  <si>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</si>
  <si>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</si>
  <si>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</si>
  <si>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</si>
  <si>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</si>
  <si>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</si>
  <si>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</si>
  <si>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</si>
  <si>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</si>
  <si>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</si>
  <si>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</si>
  <si>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</si>
  <si>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</si>
  <si>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</si>
  <si>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</si>
  <si>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</si>
  <si>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</si>
  <si>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</si>
  <si>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</si>
  <si>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</si>
  <si>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</si>
  <si>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</si>
  <si>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</si>
  <si>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</si>
  <si>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</si>
  <si>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</si>
  <si>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</si>
  <si>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</si>
  <si>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</si>
  <si>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</si>
  <si>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</si>
  <si>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</si>
  <si>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</si>
  <si>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</si>
  <si>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</si>
  <si>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</si>
  <si>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</si>
  <si>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</si>
  <si>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</si>
  <si>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</si>
  <si>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</si>
  <si>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</si>
  <si>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</si>
  <si>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</si>
  <si>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</si>
  <si>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</si>
  <si>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</si>
  <si>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</si>
  <si>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</si>
  <si>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</si>
  <si>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</si>
  <si>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</si>
  <si>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</si>
  <si>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</si>
  <si>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</si>
  <si>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</si>
  <si>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</si>
  <si>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</si>
  <si>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</si>
  <si>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</si>
  <si>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</si>
  <si>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</si>
  <si>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</si>
  <si>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</si>
  <si>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</si>
  <si>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</si>
  <si>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</si>
  <si>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</si>
  <si>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</si>
  <si>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</si>
  <si>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</si>
  <si>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</si>
  <si>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</si>
  <si>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</si>
  <si>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</si>
  <si>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</si>
  <si>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</si>
  <si>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</si>
  <si>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</si>
  <si>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</si>
  <si>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</si>
  <si>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</si>
  <si>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</si>
  <si>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</si>
  <si>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</si>
  <si>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</si>
  <si>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</si>
  <si>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</si>
  <si>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</si>
  <si>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</si>
  <si>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</si>
  <si>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</si>
  <si>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</si>
  <si>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</si>
  <si>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</si>
  <si>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</si>
  <si>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</si>
  <si>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</si>
  <si>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</si>
  <si>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</si>
  <si>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</si>
  <si>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</si>
  <si>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</si>
  <si>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</si>
  <si>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</si>
  <si>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</si>
  <si>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</si>
  <si>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</si>
  <si>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</si>
  <si>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</si>
  <si>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</si>
  <si>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</si>
  <si>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</si>
  <si>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</si>
  <si>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</si>
  <si>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</si>
  <si>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</si>
  <si>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</si>
  <si>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</si>
  <si>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</si>
  <si>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</si>
  <si>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</si>
  <si>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</si>
  <si>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</si>
  <si>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</si>
  <si>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</si>
  <si>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</si>
  <si>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</si>
  <si>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</si>
  <si>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</si>
  <si>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</si>
  <si>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</si>
  <si>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</si>
  <si>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</si>
  <si>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</si>
  <si>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</si>
  <si>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</si>
  <si>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</si>
  <si>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</si>
  <si>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</si>
  <si>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</si>
  <si>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</si>
  <si>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</si>
  <si>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</si>
  <si>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</si>
  <si>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</si>
  <si>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</si>
  <si>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</si>
  <si>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</si>
  <si>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</si>
  <si>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</si>
  <si>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</si>
  <si>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</si>
  <si>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</si>
  <si>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</si>
  <si>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</si>
  <si>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</si>
  <si>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</si>
  <si>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</si>
  <si>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</si>
  <si>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</si>
  <si>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</si>
  <si>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</si>
  <si>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</si>
  <si>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</si>
  <si>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</si>
  <si>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</si>
  <si>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</si>
  <si>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</si>
  <si>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</si>
  <si>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</si>
  <si>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</si>
  <si>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</si>
  <si>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</si>
  <si>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</si>
  <si>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</si>
  <si>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</si>
  <si>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</si>
  <si>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</si>
  <si>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</si>
  <si>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</si>
  <si>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</si>
  <si>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</si>
  <si>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</si>
  <si>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</si>
  <si>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</si>
  <si>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</si>
  <si>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</si>
  <si>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</si>
  <si>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</si>
  <si>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</si>
  <si>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</si>
  <si>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</si>
  <si>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</si>
  <si>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</si>
  <si>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</si>
  <si>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</si>
  <si>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</si>
  <si>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</si>
  <si>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</si>
  <si>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</si>
  <si>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</si>
  <si>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</si>
  <si>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</si>
  <si>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</si>
  <si>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</si>
  <si>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</si>
  <si>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</si>
  <si>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</si>
  <si>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</si>
  <si>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</si>
  <si>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</si>
  <si>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</si>
  <si>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</si>
  <si>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</si>
  <si>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</si>
  <si>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</si>
  <si>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</si>
  <si>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</si>
  <si>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</si>
  <si>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</si>
  <si>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</si>
  <si>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</si>
  <si>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</si>
  <si>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</si>
  <si>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</si>
  <si>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</si>
  <si>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</si>
  <si>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</si>
  <si>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</si>
  <si>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</si>
  <si>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</si>
  <si>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</si>
  <si>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</si>
  <si>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</si>
  <si>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</si>
  <si>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</si>
  <si>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</si>
  <si>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</si>
  <si>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</si>
  <si>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</si>
  <si>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</si>
  <si>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</si>
  <si>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</si>
  <si>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</si>
  <si>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</si>
  <si>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</si>
  <si>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</si>
  <si>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</si>
  <si>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</si>
  <si>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</si>
  <si>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</si>
  <si>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</si>
  <si>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</si>
  <si>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</si>
  <si>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</si>
  <si>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</si>
  <si>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</si>
  <si>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</si>
  <si>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</si>
  <si>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</si>
  <si>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</si>
  <si>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</si>
  <si>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</si>
  <si>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</si>
  <si>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</si>
  <si>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</si>
  <si>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</si>
  <si>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</si>
  <si>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</si>
  <si>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</si>
  <si>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</si>
  <si>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</si>
  <si>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</si>
  <si>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</si>
  <si>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</si>
  <si>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</si>
  <si>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</si>
  <si>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</si>
  <si>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</si>
  <si>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</si>
  <si>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</si>
  <si>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</si>
  <si>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</si>
  <si>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</si>
  <si>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</si>
  <si>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</si>
  <si>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</si>
  <si>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</si>
  <si>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</si>
  <si>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</si>
  <si>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</si>
  <si>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</si>
  <si>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</si>
  <si>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</si>
  <si>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</si>
  <si>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</si>
  <si>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</si>
  <si>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</si>
  <si>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</si>
  <si>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</si>
  <si>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</si>
  <si>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</si>
  <si>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</si>
  <si>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</si>
  <si>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</si>
  <si>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</si>
  <si>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</si>
  <si>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</si>
  <si>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</si>
  <si>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</si>
  <si>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</si>
  <si>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</si>
  <si>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</si>
  <si>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</si>
  <si>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</si>
  <si>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</si>
  <si>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</si>
  <si>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</si>
  <si>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</si>
  <si>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</si>
  <si>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</si>
  <si>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</si>
  <si>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</si>
  <si>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</si>
  <si>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</si>
  <si>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</si>
  <si>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</si>
  <si>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</si>
  <si>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</si>
  <si>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</si>
  <si>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</si>
  <si>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</si>
  <si>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</si>
  <si>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</si>
  <si>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</si>
  <si>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</si>
  <si>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</si>
  <si>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</si>
  <si>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</si>
  <si>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</si>
  <si>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</si>
  <si>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</si>
  <si>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</si>
  <si>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</si>
  <si>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</si>
  <si>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</si>
  <si>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</si>
  <si>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</si>
  <si>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</si>
  <si>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</si>
  <si>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</si>
  <si>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</si>
  <si>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</si>
  <si>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</si>
  <si>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</si>
  <si>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</si>
  <si>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</si>
  <si>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</si>
  <si>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</si>
  <si>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</si>
  <si>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</si>
  <si>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</si>
  <si>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</si>
  <si>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</si>
  <si>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</si>
  <si>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</si>
  <si>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</si>
  <si>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</si>
  <si>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</si>
  <si>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</si>
  <si>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</si>
  <si>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</si>
  <si>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</si>
  <si>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</si>
  <si>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</si>
  <si>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</si>
  <si>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</si>
  <si>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</si>
  <si>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</si>
  <si>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</si>
  <si>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</si>
  <si>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</si>
  <si>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</si>
  <si>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</si>
  <si>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</si>
  <si>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</si>
  <si>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</si>
  <si>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</si>
  <si>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</si>
  <si>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</si>
  <si>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</si>
  <si>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</si>
  <si>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</si>
  <si>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</si>
  <si>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</si>
  <si>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</si>
  <si>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</si>
  <si>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</si>
  <si>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</si>
  <si>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</si>
  <si>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</si>
  <si>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</si>
  <si>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</si>
  <si>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</si>
  <si>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</si>
  <si>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</si>
  <si>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</si>
  <si>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</si>
  <si>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</si>
  <si>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</si>
  <si>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</si>
  <si>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</si>
  <si>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</si>
  <si>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</si>
  <si>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</si>
  <si>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</si>
  <si>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</si>
  <si>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</si>
  <si>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</si>
  <si>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</si>
  <si>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</si>
  <si>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</si>
  <si>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</si>
  <si>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</si>
  <si>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</si>
  <si>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</si>
  <si>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</si>
  <si>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</si>
  <si>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</si>
  <si>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</si>
  <si>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</si>
  <si>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</si>
  <si>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</si>
  <si>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</si>
  <si>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</si>
  <si>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</si>
  <si>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</si>
  <si>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</si>
  <si>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</si>
  <si>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</si>
  <si>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</si>
  <si>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</si>
  <si>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</si>
  <si>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</si>
  <si>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</si>
  <si>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</si>
  <si>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</si>
  <si>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</si>
  <si>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</si>
  <si>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</si>
  <si>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</si>
  <si>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</si>
  <si>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</si>
  <si>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</si>
  <si>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</si>
  <si>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</si>
  <si>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</si>
  <si>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</si>
  <si>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</si>
  <si>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</si>
  <si>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</si>
  <si>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</si>
  <si>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</si>
  <si>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</si>
  <si>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</si>
  <si>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</si>
  <si>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</si>
  <si>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</si>
  <si>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</si>
  <si>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</si>
  <si>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</si>
  <si>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</si>
  <si>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</si>
  <si>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</si>
  <si>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</si>
  <si>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</si>
  <si>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</si>
  <si>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</si>
  <si>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</si>
  <si>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</si>
  <si>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</si>
  <si>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</si>
  <si>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</si>
  <si>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</si>
  <si>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</si>
  <si>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</si>
  <si>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</si>
  <si>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</si>
  <si>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</si>
  <si>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</si>
  <si>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</si>
  <si>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</si>
  <si>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</si>
  <si>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</si>
  <si>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</si>
  <si>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</si>
  <si>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</si>
  <si>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</si>
  <si>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</si>
  <si>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</si>
  <si>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</si>
  <si>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</si>
  <si>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</si>
  <si>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</si>
  <si>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</si>
  <si>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</si>
  <si>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</si>
  <si>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</si>
  <si>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</si>
  <si>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</si>
  <si>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</si>
  <si>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</si>
  <si>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</si>
  <si>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</si>
  <si>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</si>
  <si>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</si>
  <si>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</si>
  <si>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</si>
  <si>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</si>
  <si>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</si>
  <si>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</si>
  <si>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</si>
  <si>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</si>
  <si>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</si>
  <si>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</si>
  <si>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</si>
  <si>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</si>
  <si>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</si>
  <si>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</si>
  <si>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</si>
  <si>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</si>
  <si>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</si>
  <si>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</si>
  <si>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</si>
  <si>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</si>
  <si>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</si>
  <si>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</si>
  <si>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</si>
  <si>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</si>
  <si>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</si>
  <si>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</si>
  <si>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</si>
  <si>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</si>
  <si>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</si>
  <si>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</si>
  <si>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</si>
  <si>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</si>
  <si>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</si>
  <si>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</si>
  <si>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</si>
  <si>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</si>
  <si>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</si>
  <si>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</si>
  <si>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</si>
  <si>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</si>
  <si>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</si>
  <si>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</si>
  <si>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</si>
  <si>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</si>
  <si>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</si>
  <si>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</si>
  <si>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</si>
  <si>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</si>
  <si>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</si>
  <si>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</si>
  <si>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</si>
  <si>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</si>
  <si>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</si>
  <si>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</si>
  <si>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</si>
  <si>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</si>
  <si>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</si>
  <si>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</si>
  <si>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</si>
  <si>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</si>
  <si>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</si>
  <si>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</si>
  <si>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</si>
  <si>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</si>
  <si>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</si>
  <si>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</si>
  <si>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</si>
  <si>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</si>
  <si>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</si>
  <si>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</si>
  <si>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</si>
  <si>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</si>
  <si>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</si>
  <si>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</si>
  <si>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</si>
  <si>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</si>
  <si>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</si>
  <si>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</si>
  <si>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</si>
  <si>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</si>
  <si>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</si>
  <si>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</si>
  <si>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</si>
  <si>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</si>
  <si>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</si>
  <si>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</si>
  <si>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</si>
  <si>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</si>
  <si>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</si>
  <si>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</si>
  <si>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</si>
  <si>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</si>
  <si>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</si>
  <si>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</si>
  <si>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</si>
  <si>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</si>
  <si>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</si>
  <si>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</si>
  <si>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</si>
  <si>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</si>
  <si>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</si>
  <si>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</si>
  <si>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</si>
  <si>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</si>
  <si>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</si>
  <si>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</si>
  <si>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</si>
  <si>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</si>
  <si>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</si>
  <si>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</si>
  <si>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</si>
  <si>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</si>
  <si>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</si>
  <si>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</si>
  <si>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</si>
  <si>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</si>
  <si>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</si>
  <si>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</si>
  <si>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</si>
  <si>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</si>
  <si>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</si>
  <si>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</si>
  <si>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</si>
  <si>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</si>
  <si>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</si>
  <si>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</si>
  <si>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</si>
  <si>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</si>
  <si>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</si>
  <si>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</si>
  <si>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</si>
  <si>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</si>
  <si>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</si>
  <si>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</si>
  <si>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</si>
  <si>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</si>
  <si>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</si>
  <si>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</si>
  <si>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</si>
  <si>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</si>
  <si>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</si>
  <si>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</si>
  <si>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</si>
  <si>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</si>
  <si>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</si>
  <si>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</si>
  <si>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</si>
  <si>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</si>
  <si>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</si>
  <si>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</si>
  <si>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</si>
  <si>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</si>
  <si>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</si>
  <si>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</si>
  <si>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</si>
  <si>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</si>
  <si>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</si>
  <si>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</si>
  <si>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</si>
  <si>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</si>
  <si>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</si>
  <si>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</si>
  <si>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</si>
  <si>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</si>
  <si>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</si>
  <si>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</si>
  <si>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</si>
  <si>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</si>
  <si>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</si>
  <si>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</si>
  <si>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</si>
  <si>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</si>
  <si>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</si>
  <si>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</si>
  <si>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</si>
  <si>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</si>
  <si>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</si>
  <si>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</si>
  <si>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</si>
  <si>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</si>
  <si>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</si>
  <si>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</si>
  <si>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</si>
  <si>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</si>
  <si>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</si>
  <si>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</si>
  <si>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</si>
  <si>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</si>
  <si>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</si>
  <si>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</si>
  <si>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</si>
  <si>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</si>
  <si>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</si>
  <si>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</si>
  <si>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</si>
  <si>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</si>
  <si>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</si>
  <si>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</si>
  <si>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</si>
  <si>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</si>
  <si>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</si>
  <si>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</si>
  <si>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</si>
  <si>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</si>
  <si>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</si>
  <si>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</si>
  <si>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</si>
  <si>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</si>
  <si>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</si>
  <si>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</si>
  <si>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</si>
  <si>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</si>
  <si>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</si>
  <si>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</si>
  <si>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</si>
  <si>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</si>
  <si>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</si>
  <si>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</si>
  <si>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</si>
  <si>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</si>
  <si>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</si>
  <si>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</si>
  <si>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</si>
  <si>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</si>
  <si>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</si>
  <si>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</si>
  <si>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</si>
  <si>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</si>
  <si>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</si>
  <si>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</si>
  <si>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</si>
  <si>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</si>
  <si>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</si>
  <si>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</si>
  <si>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</si>
  <si>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</si>
  <si>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</si>
  <si>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</si>
  <si>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</si>
  <si>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</si>
  <si>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</si>
  <si>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</si>
  <si>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</si>
  <si>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</si>
  <si>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</si>
  <si>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</si>
  <si>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</si>
  <si>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</si>
  <si>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</si>
  <si>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</si>
  <si>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</si>
  <si>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</si>
  <si>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</si>
  <si>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</si>
  <si>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</si>
  <si>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</si>
  <si>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</si>
  <si>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</si>
  <si>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</si>
  <si>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</si>
  <si>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</si>
  <si>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</si>
  <si>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</si>
  <si>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</si>
  <si>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</si>
  <si>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</si>
  <si>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</si>
  <si>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</si>
  <si>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</si>
  <si>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</si>
  <si>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</si>
  <si>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</si>
  <si>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</si>
  <si>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</si>
  <si>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</si>
  <si>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</si>
  <si>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</si>
  <si>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</si>
  <si>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</si>
  <si>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</si>
  <si>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</si>
  <si>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</si>
  <si>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</si>
  <si>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</si>
  <si>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</si>
  <si>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</si>
  <si>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</si>
  <si>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</si>
  <si>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</si>
  <si>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</si>
  <si>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</si>
  <si>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</si>
  <si>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</si>
  <si>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</si>
  <si>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</si>
  <si>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</si>
  <si>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</si>
  <si>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</si>
  <si>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</si>
  <si>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</si>
  <si>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</si>
  <si>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</si>
  <si>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</si>
  <si>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</si>
  <si>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</si>
  <si>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</si>
  <si>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</si>
  <si>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</si>
  <si>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</si>
  <si>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</si>
  <si>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</si>
  <si>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</si>
  <si>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</si>
  <si>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</si>
  <si>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</si>
  <si>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</si>
  <si>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</si>
  <si>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</si>
  <si>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</si>
  <si>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</si>
  <si>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</si>
  <si>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</si>
  <si>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</si>
  <si>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</si>
  <si>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</si>
  <si>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</si>
  <si>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</si>
  <si>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</si>
  <si>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</si>
  <si>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</si>
  <si>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</si>
  <si>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</si>
  <si>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</si>
  <si>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</si>
  <si>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</si>
  <si>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</si>
  <si>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</si>
  <si>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</si>
  <si>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</si>
  <si>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</si>
  <si>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</si>
  <si>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</si>
  <si>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</si>
  <si>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</si>
  <si>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</si>
  <si>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</si>
  <si>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</si>
  <si>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</si>
  <si>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</si>
  <si>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</si>
  <si>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</si>
  <si>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</si>
  <si>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</si>
  <si>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</si>
  <si>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</si>
  <si>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</si>
  <si>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</si>
  <si>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</si>
  <si>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</si>
  <si>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</si>
  <si>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</si>
  <si>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</si>
  <si>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</si>
  <si>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</si>
  <si>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</si>
  <si>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</si>
  <si>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</si>
  <si>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</si>
  <si>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</si>
  <si>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</si>
  <si>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</si>
  <si>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</si>
  <si>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</si>
  <si>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</si>
  <si>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</si>
  <si>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</si>
  <si>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</si>
  <si>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</si>
  <si>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</si>
  <si>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</si>
  <si>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</si>
  <si>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</si>
  <si>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</si>
  <si>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</si>
  <si>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</si>
  <si>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</si>
  <si>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</si>
  <si>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</si>
  <si>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</si>
  <si>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</si>
  <si>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</si>
  <si>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</si>
  <si>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</si>
  <si>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</si>
  <si>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</si>
  <si>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</si>
  <si>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</si>
  <si>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</si>
  <si>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</si>
  <si>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</si>
  <si>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</si>
  <si>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</si>
  <si>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</si>
  <si>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</si>
  <si>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</si>
  <si>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</si>
  <si>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</si>
  <si>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</si>
  <si>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</si>
  <si>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</si>
  <si>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</si>
  <si>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</si>
  <si>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</si>
  <si>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</si>
  <si>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</si>
  <si>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</si>
  <si>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</si>
  <si>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</si>
  <si>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</si>
  <si>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</si>
  <si>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</si>
  <si>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</si>
  <si>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</si>
  <si>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</si>
  <si>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</si>
  <si>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</si>
  <si>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</si>
  <si>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</si>
  <si>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</si>
  <si>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</si>
  <si>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</si>
  <si>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</si>
  <si>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</si>
  <si>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</si>
  <si>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</si>
  <si>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</si>
  <si>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</si>
  <si>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</si>
  <si>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</si>
  <si>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</si>
  <si>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</si>
  <si>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</si>
  <si>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</si>
  <si>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</si>
  <si>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</si>
  <si>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</si>
  <si>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</si>
  <si>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</si>
  <si>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</si>
  <si>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</si>
  <si>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</si>
  <si>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</si>
  <si>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</si>
  <si>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</si>
  <si>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</si>
  <si>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</si>
  <si>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</si>
  <si>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</si>
  <si>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</si>
  <si>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</si>
  <si>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</si>
  <si>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</si>
  <si>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</si>
  <si>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</si>
  <si>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</si>
  <si>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</si>
  <si>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</si>
  <si>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</si>
  <si>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</si>
  <si>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</si>
  <si>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</si>
  <si>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</si>
  <si>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</si>
  <si>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</si>
  <si>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</si>
  <si>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</si>
  <si>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</si>
  <si>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</si>
  <si>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</si>
  <si>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</si>
  <si>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</si>
  <si>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</si>
  <si>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</si>
  <si>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</si>
  <si>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</si>
  <si>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</si>
  <si>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</si>
  <si>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</si>
  <si>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</si>
  <si>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</si>
  <si>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</si>
  <si>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</si>
  <si>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</si>
  <si>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</si>
  <si>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</si>
  <si>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</si>
  <si>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</si>
  <si>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</si>
  <si>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</si>
  <si>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</si>
  <si>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</si>
  <si>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</si>
  <si>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</si>
  <si>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</si>
  <si>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</si>
  <si>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</si>
  <si>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</si>
  <si>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</si>
  <si>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</si>
  <si>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</si>
  <si>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</si>
  <si>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</si>
  <si>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</si>
  <si>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</si>
  <si>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</si>
  <si>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</si>
  <si>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</si>
  <si>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</si>
  <si>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</si>
  <si>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</si>
  <si>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</si>
  <si>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</si>
  <si>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</si>
  <si>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</si>
  <si>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</si>
  <si>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</si>
  <si>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</si>
  <si>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</si>
  <si>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</si>
  <si>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</si>
  <si>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</si>
  <si>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</si>
  <si>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</si>
  <si>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</si>
  <si>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</si>
  <si>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</si>
  <si>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</si>
  <si>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</si>
  <si>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</si>
  <si>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</si>
  <si>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</si>
  <si>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</si>
  <si>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</si>
  <si>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</si>
  <si>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</si>
  <si>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</si>
  <si>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</si>
  <si>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</si>
  <si>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</si>
  <si>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</si>
  <si>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</si>
  <si>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</si>
  <si>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</si>
  <si>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</si>
  <si>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</si>
  <si>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</si>
  <si>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</si>
  <si>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</si>
  <si>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</si>
  <si>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</si>
  <si>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</si>
  <si>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</si>
  <si>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</si>
  <si>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</si>
  <si>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</si>
  <si>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</si>
  <si>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</si>
  <si>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</si>
  <si>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</si>
  <si>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</si>
  <si>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</si>
  <si>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</si>
  <si>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</si>
  <si>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</si>
  <si>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</si>
  <si>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</si>
  <si>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</si>
  <si>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</si>
  <si>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</si>
  <si>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</si>
  <si>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</si>
  <si>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</si>
  <si>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</si>
  <si>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</si>
  <si>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</si>
  <si>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</si>
  <si>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</si>
  <si>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</si>
  <si>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</si>
  <si>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</si>
  <si>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</si>
  <si>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</si>
  <si>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</si>
  <si>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</si>
  <si>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</si>
  <si>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</si>
  <si>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</si>
  <si>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</si>
  <si>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</si>
  <si>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</si>
  <si>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</si>
  <si>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</si>
  <si>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</si>
  <si>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</si>
  <si>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</si>
  <si>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</si>
  <si>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</si>
  <si>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</si>
  <si>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</si>
  <si>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</si>
  <si>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</si>
  <si>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</si>
  <si>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</si>
  <si>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</si>
  <si>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</si>
  <si>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</si>
  <si>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</si>
  <si>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</si>
  <si>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</si>
  <si>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</si>
  <si>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</si>
  <si>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</si>
  <si>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</si>
  <si>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</si>
  <si>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</si>
  <si>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</si>
  <si>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</si>
  <si>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</si>
  <si>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</si>
  <si>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</si>
  <si>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</si>
  <si>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</si>
  <si>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</si>
  <si>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</si>
  <si>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</si>
  <si>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</si>
  <si>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</si>
  <si>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</si>
  <si>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</si>
  <si>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</si>
  <si>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</si>
  <si>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</si>
  <si>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</si>
  <si>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</si>
  <si>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</si>
  <si>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</si>
  <si>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</si>
  <si>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</si>
  <si>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</si>
  <si>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</si>
  <si>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</si>
  <si>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</si>
  <si>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</si>
  <si>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</si>
  <si>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</si>
  <si>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</si>
  <si>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</si>
  <si>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</si>
  <si>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</si>
  <si>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</si>
  <si>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</si>
  <si>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</si>
  <si>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</si>
  <si>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</si>
  <si>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</si>
  <si>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</si>
  <si>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</si>
  <si>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</si>
  <si>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</si>
  <si>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</si>
  <si>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</si>
  <si>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</si>
  <si>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</si>
  <si>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</si>
  <si>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</si>
  <si>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</si>
  <si>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</si>
  <si>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</si>
  <si>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</si>
  <si>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</si>
  <si>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</si>
  <si>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</si>
  <si>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</si>
  <si>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</si>
  <si>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</si>
  <si>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</si>
  <si>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</si>
  <si>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</si>
  <si>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</si>
  <si>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</si>
  <si>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</si>
  <si>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</si>
  <si>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</si>
  <si>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</si>
  <si>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</si>
  <si>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</si>
  <si>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</si>
  <si>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</si>
  <si>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</si>
  <si>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</si>
  <si>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</si>
  <si>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</si>
  <si>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</si>
  <si>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</si>
  <si>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</si>
  <si>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</si>
  <si>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</si>
  <si>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</si>
  <si>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</si>
  <si>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</si>
  <si>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</si>
  <si>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</si>
  <si>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</si>
  <si>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</si>
  <si>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</si>
  <si>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</si>
  <si>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</si>
  <si>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</si>
  <si>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</si>
  <si>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</si>
  <si>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</si>
  <si>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</si>
  <si>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</si>
  <si>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</si>
  <si>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</si>
  <si>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</si>
  <si>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</si>
  <si>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</si>
  <si>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</si>
  <si>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</si>
  <si>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</si>
  <si>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</si>
  <si>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</si>
  <si>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</si>
  <si>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</si>
  <si>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</si>
  <si>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</si>
  <si>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</si>
  <si>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</si>
  <si>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</si>
  <si>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</si>
  <si>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</si>
  <si>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</si>
  <si>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</si>
  <si>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</si>
  <si>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</si>
  <si>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</si>
  <si>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</si>
  <si>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</si>
  <si>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</si>
  <si>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</si>
  <si>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</si>
  <si>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</si>
  <si>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</si>
  <si>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</si>
  <si>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</si>
  <si>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</si>
  <si>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</si>
  <si>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</si>
  <si>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</si>
  <si>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</si>
  <si>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</si>
  <si>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</si>
  <si>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</si>
  <si>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</si>
  <si>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</si>
  <si>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</si>
  <si>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</si>
  <si>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</si>
  <si>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</si>
  <si>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</si>
  <si>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</si>
  <si>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</si>
  <si>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</si>
  <si>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</si>
  <si>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</si>
  <si>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</si>
  <si>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</si>
  <si>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</si>
  <si>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</si>
  <si>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</si>
  <si>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</si>
  <si>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</si>
  <si>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</si>
  <si>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</si>
  <si>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</si>
  <si>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</si>
  <si>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</si>
  <si>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</si>
  <si>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</si>
  <si>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</si>
  <si>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</si>
  <si>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</si>
  <si>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</si>
  <si>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</si>
  <si>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</si>
  <si>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</si>
  <si>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</si>
  <si>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</si>
  <si>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</si>
  <si>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</si>
  <si>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</si>
  <si>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</si>
  <si>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</si>
  <si>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</si>
  <si>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</si>
  <si>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</si>
  <si>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</si>
  <si>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</si>
  <si>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</si>
  <si>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</si>
  <si>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</si>
  <si>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</si>
  <si>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</si>
  <si>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</si>
  <si>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</si>
  <si>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</si>
  <si>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</si>
  <si>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</si>
  <si>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</si>
  <si>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</si>
  <si>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</si>
  <si>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</si>
  <si>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</si>
  <si>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</si>
  <si>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</si>
  <si>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</si>
  <si>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</si>
  <si>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</si>
  <si>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</si>
  <si>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</si>
  <si>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</si>
  <si>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</si>
  <si>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</si>
  <si>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</si>
  <si>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</si>
  <si>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</si>
  <si>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</si>
  <si>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</si>
  <si>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</si>
  <si>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</si>
  <si>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</si>
  <si>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</si>
  <si>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</si>
  <si>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</si>
  <si>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</si>
  <si>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</si>
  <si>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</si>
  <si>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</si>
  <si>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</si>
  <si>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</si>
  <si>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</si>
  <si>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</si>
  <si>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</si>
  <si>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</si>
  <si>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</si>
  <si>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</si>
  <si>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</si>
  <si>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</si>
  <si>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</si>
  <si>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</si>
  <si>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</si>
  <si>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</si>
  <si>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</si>
  <si>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</si>
  <si>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</si>
  <si>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</si>
  <si>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</si>
  <si>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</si>
  <si>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</si>
  <si>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</si>
  <si>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</si>
  <si>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</si>
  <si>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</si>
  <si>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</si>
  <si>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</si>
  <si>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</si>
  <si>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</si>
  <si>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</si>
  <si>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</si>
  <si>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</si>
  <si>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</si>
  <si>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</si>
  <si>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</si>
  <si>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</si>
  <si>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</si>
  <si>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</si>
  <si>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</si>
  <si>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</si>
  <si>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</si>
  <si>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</si>
  <si>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</si>
  <si>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</si>
  <si>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</si>
  <si>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</si>
  <si>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</si>
  <si>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</si>
  <si>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</si>
  <si>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</si>
  <si>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</si>
  <si>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</si>
  <si>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</si>
  <si>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</si>
  <si>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</si>
  <si>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</si>
  <si>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</si>
  <si>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</si>
  <si>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</si>
  <si>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</si>
  <si>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</si>
  <si>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</si>
  <si>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</si>
  <si>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</si>
  <si>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</si>
  <si>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</si>
  <si>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</si>
  <si>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</si>
  <si>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</si>
  <si>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</si>
  <si>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</si>
  <si>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</si>
  <si>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</si>
  <si>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</si>
  <si>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</si>
  <si>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</si>
  <si>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</si>
  <si>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</si>
  <si>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</si>
  <si>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</si>
  <si>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</si>
  <si>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</si>
  <si>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</si>
  <si>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</si>
  <si>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</si>
  <si>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</si>
  <si>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</si>
  <si>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</si>
  <si>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</si>
  <si>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</si>
  <si>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</si>
  <si>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</si>
  <si>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</si>
  <si>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</si>
  <si>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</si>
  <si>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</si>
  <si>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</si>
  <si>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</si>
  <si>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</si>
  <si>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</si>
  <si>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</si>
  <si>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</si>
  <si>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</si>
  <si>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</si>
  <si>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</si>
  <si>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</si>
  <si>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</si>
  <si>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</si>
  <si>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</si>
  <si>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</si>
  <si>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</si>
  <si>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</si>
  <si>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</si>
  <si>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</si>
  <si>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</si>
  <si>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</si>
  <si>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</si>
  <si>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</si>
  <si>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</si>
  <si>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</si>
  <si>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</si>
  <si>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</si>
  <si>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</si>
  <si>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</si>
  <si>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</si>
  <si>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</si>
  <si>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</si>
  <si>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</si>
  <si>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</si>
  <si>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</si>
  <si>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</si>
  <si>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</si>
  <si>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</si>
  <si>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</si>
  <si>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</si>
  <si>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</si>
  <si>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</si>
  <si>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</si>
  <si>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</si>
  <si>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</si>
  <si>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</si>
  <si>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</si>
  <si>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</si>
  <si>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</si>
  <si>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</si>
  <si>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</si>
  <si>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</si>
  <si>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</si>
  <si>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</si>
  <si>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</si>
  <si>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</si>
  <si>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</si>
  <si>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</si>
  <si>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</si>
  <si>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</si>
  <si>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</si>
  <si>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</si>
  <si>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</si>
  <si>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</si>
  <si>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</si>
  <si>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</si>
  <si>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</si>
  <si>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</si>
  <si>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</si>
  <si>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</si>
  <si>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</si>
  <si>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</si>
  <si>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</si>
  <si>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</si>
  <si>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</si>
  <si>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</si>
  <si>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</si>
  <si>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</si>
  <si>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</si>
  <si>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</si>
  <si>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</si>
  <si>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</si>
  <si>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</si>
  <si>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</si>
  <si>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</si>
  <si>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</si>
  <si>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</si>
  <si>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</si>
  <si>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</si>
  <si>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</si>
  <si>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</si>
  <si>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</si>
  <si>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</si>
  <si>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</si>
  <si>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</si>
  <si>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</si>
  <si>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</si>
  <si>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</si>
  <si>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</si>
  <si>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</si>
  <si>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</si>
  <si>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</si>
  <si>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</si>
  <si>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</si>
  <si>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</si>
  <si>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</si>
  <si>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</si>
  <si>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</si>
  <si>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</si>
  <si>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</si>
  <si>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</si>
  <si>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</si>
  <si>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</si>
  <si>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</si>
  <si>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</si>
  <si>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</si>
  <si>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</si>
  <si>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</si>
  <si>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</si>
  <si>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</si>
  <si>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</si>
  <si>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</si>
  <si>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</si>
  <si>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</si>
  <si>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</si>
  <si>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</si>
  <si>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</si>
  <si>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</si>
  <si>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</si>
  <si>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</si>
  <si>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</si>
  <si>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</si>
  <si>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</si>
  <si>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</si>
  <si>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</si>
  <si>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</si>
  <si>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</si>
  <si>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</si>
  <si>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</si>
  <si>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</si>
  <si>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</si>
  <si>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</si>
  <si>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</si>
  <si>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</si>
  <si>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</si>
  <si>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</si>
  <si>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</si>
  <si>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</si>
  <si>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</si>
  <si>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</si>
  <si>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</si>
  <si>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</si>
  <si>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</si>
  <si>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</si>
  <si>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</si>
  <si>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</si>
  <si>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</si>
  <si>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</si>
  <si>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</si>
  <si>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</si>
  <si>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</si>
  <si>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</si>
  <si>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</si>
  <si>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</si>
  <si>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</si>
  <si>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</si>
  <si>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</si>
  <si>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</si>
  <si>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</si>
  <si>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</si>
  <si>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</si>
  <si>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</si>
  <si>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</si>
  <si>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</si>
  <si>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</si>
  <si>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</si>
  <si>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</si>
  <si>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</si>
  <si>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</si>
  <si>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</si>
  <si>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</si>
  <si>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</si>
  <si>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</si>
  <si>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</si>
  <si>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</si>
  <si>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</si>
  <si>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</si>
  <si>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</si>
  <si>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</si>
  <si>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</si>
  <si>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</si>
  <si>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</si>
  <si>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</si>
  <si>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</si>
  <si>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</si>
  <si>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</si>
  <si>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</si>
  <si>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</si>
  <si>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</si>
  <si>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</si>
  <si>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</si>
  <si>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</si>
  <si>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</si>
  <si>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</si>
  <si>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</si>
  <si>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</si>
  <si>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</si>
  <si>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</si>
  <si>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</si>
  <si>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</si>
  <si>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</si>
  <si>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</si>
  <si>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</si>
  <si>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</si>
  <si>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</si>
  <si>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</si>
  <si>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</si>
  <si>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</si>
  <si>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</si>
  <si>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</si>
  <si>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</si>
  <si>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</si>
  <si>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</si>
  <si>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</si>
  <si>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</si>
  <si>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</si>
  <si>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</si>
  <si>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</si>
  <si>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</si>
  <si>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</si>
  <si>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</si>
  <si>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</si>
  <si>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</si>
  <si>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</si>
  <si>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</si>
  <si>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</si>
  <si>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</si>
  <si>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</si>
  <si>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</si>
  <si>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</si>
  <si>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</si>
  <si>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</si>
  <si>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</si>
  <si>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</si>
  <si>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</si>
  <si>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</si>
  <si>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</si>
  <si>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</si>
  <si>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</si>
  <si>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</si>
  <si>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</si>
  <si>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</si>
  <si>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</si>
  <si>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</si>
  <si>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</si>
  <si>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</si>
  <si>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</si>
  <si>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</si>
  <si>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</si>
  <si>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</si>
  <si>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</si>
  <si>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</si>
  <si>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</si>
  <si>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</si>
  <si>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</si>
  <si>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</si>
  <si>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</si>
  <si>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</si>
  <si>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</si>
  <si>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</si>
  <si>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</si>
  <si>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</si>
  <si>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</si>
  <si>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</si>
  <si>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</si>
  <si>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</si>
  <si>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</si>
  <si>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</si>
  <si>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</si>
  <si>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</si>
  <si>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</si>
  <si>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</si>
  <si>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</si>
  <si>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</si>
  <si>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</si>
  <si>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</si>
  <si>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</si>
  <si>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</si>
  <si>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</si>
  <si>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</si>
  <si>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</si>
  <si>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</si>
  <si>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</si>
  <si>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</si>
  <si>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</si>
  <si>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</si>
  <si>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</si>
  <si>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</si>
  <si>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</si>
  <si>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</si>
  <si>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</si>
  <si>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</si>
  <si>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</si>
  <si>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</si>
  <si>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</si>
  <si>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</si>
  <si>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</si>
  <si>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</si>
  <si>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</si>
  <si>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</si>
  <si>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</si>
  <si>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</si>
  <si>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</si>
  <si>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</si>
  <si>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</si>
  <si>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</si>
  <si>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</si>
  <si>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</si>
  <si>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</si>
  <si>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</si>
  <si>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</si>
  <si>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</si>
  <si>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</si>
  <si>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</si>
  <si>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</si>
  <si>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</si>
  <si>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</si>
  <si>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</si>
  <si>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</si>
  <si>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</si>
  <si>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</si>
  <si>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</si>
  <si>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</si>
  <si>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</si>
  <si>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</si>
  <si>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</si>
  <si>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</si>
  <si>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</si>
  <si>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</si>
  <si>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</si>
  <si>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</si>
  <si>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</si>
  <si>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</si>
  <si>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</si>
  <si>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</si>
  <si>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</si>
  <si>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</si>
  <si>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</si>
  <si>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</si>
  <si>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</si>
  <si>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</si>
  <si>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</si>
  <si>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</si>
  <si>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</si>
  <si>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</si>
  <si>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</si>
  <si>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</si>
  <si>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</si>
  <si>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</si>
  <si>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</si>
  <si>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</si>
  <si>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</si>
  <si>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</si>
  <si>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</si>
  <si>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</si>
  <si>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</si>
  <si>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</si>
  <si>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</si>
  <si>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</si>
  <si>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</si>
  <si>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</si>
  <si>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</si>
  <si>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</si>
  <si>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</si>
  <si>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</si>
  <si>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</si>
  <si>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</si>
  <si>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</si>
  <si>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</si>
  <si>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</si>
  <si>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</si>
  <si>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</si>
  <si>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</si>
  <si>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</si>
  <si>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</si>
  <si>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</si>
  <si>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</si>
  <si>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</si>
  <si>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</si>
  <si>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</si>
  <si>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</si>
  <si>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</si>
  <si>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</si>
  <si>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</si>
  <si>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</si>
  <si>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</si>
  <si>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</si>
  <si>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</si>
  <si>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</si>
  <si>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</si>
  <si>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</si>
  <si>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</si>
  <si>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</si>
  <si>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</si>
  <si>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</si>
  <si>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</si>
  <si>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</si>
  <si>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</si>
  <si>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</si>
  <si>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</si>
  <si>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</si>
  <si>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</si>
  <si>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</si>
  <si>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</si>
  <si>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</si>
  <si>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</si>
  <si>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</si>
  <si>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</si>
  <si>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</si>
  <si>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</si>
  <si>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</si>
  <si>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</si>
  <si>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</si>
  <si>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</si>
  <si>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</si>
  <si>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</si>
  <si>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</si>
  <si>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</si>
  <si>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</si>
  <si>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</si>
  <si>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</si>
  <si>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</si>
  <si>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</si>
  <si>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</si>
  <si>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</si>
  <si>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</si>
  <si>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</si>
  <si>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</si>
  <si>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</si>
  <si>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</si>
  <si>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</si>
  <si>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</si>
  <si>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</si>
  <si>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</si>
  <si>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</si>
  <si>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</si>
  <si>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</si>
  <si>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</si>
  <si>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</si>
  <si>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</si>
  <si>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</si>
  <si>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</si>
  <si>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</si>
  <si>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</si>
  <si>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</si>
  <si>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</si>
  <si>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</si>
  <si>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</si>
  <si>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</si>
  <si>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</si>
  <si>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</si>
  <si>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</si>
  <si>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</si>
  <si>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</si>
  <si>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</si>
  <si>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</si>
  <si>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</si>
  <si>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</si>
  <si>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</si>
  <si>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</si>
  <si>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</si>
  <si>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</si>
  <si>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</si>
  <si>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</si>
  <si>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</si>
  <si>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</si>
  <si>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</si>
  <si>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</si>
  <si>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</si>
  <si>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</si>
  <si>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</si>
  <si>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</si>
  <si>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</si>
  <si>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</si>
  <si>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</si>
  <si>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</si>
  <si>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</si>
  <si>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</si>
  <si>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</si>
  <si>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</si>
  <si>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</si>
  <si>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</si>
  <si>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</si>
  <si>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</si>
  <si>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</si>
  <si>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</si>
  <si>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</si>
  <si>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</si>
  <si>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</si>
  <si>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</si>
  <si>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</si>
  <si>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</si>
  <si>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</si>
  <si>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</si>
  <si>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</si>
  <si>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</si>
  <si>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</si>
  <si>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</si>
  <si>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</si>
  <si>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</si>
  <si>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</si>
  <si>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</si>
  <si>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</si>
  <si>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</si>
  <si>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</si>
  <si>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</si>
  <si>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</si>
  <si>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</si>
  <si>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</si>
  <si>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</si>
  <si>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</si>
  <si>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</si>
  <si>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</si>
  <si>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</si>
  <si>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</si>
  <si>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</si>
  <si>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</si>
  <si>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</si>
  <si>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</si>
  <si>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</si>
  <si>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</si>
  <si>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</si>
  <si>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</si>
  <si>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</si>
  <si>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</si>
  <si>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</si>
  <si>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</si>
  <si>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</si>
  <si>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</si>
  <si>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</si>
  <si>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</si>
  <si>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</si>
  <si>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</si>
  <si>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</si>
  <si>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</si>
  <si>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</si>
  <si>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</si>
  <si>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</si>
  <si>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</si>
  <si>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</si>
  <si>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</si>
  <si>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</si>
  <si>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</si>
  <si>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</si>
  <si>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</si>
  <si>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</si>
  <si>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</si>
  <si>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</si>
  <si>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</si>
  <si>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</si>
  <si>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</si>
  <si>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</si>
  <si>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</si>
  <si>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</si>
  <si>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</si>
  <si>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</si>
  <si>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</si>
  <si>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</si>
  <si>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</si>
  <si>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</si>
  <si>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</si>
  <si>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</si>
  <si>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</si>
  <si>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</si>
  <si>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</si>
  <si>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</si>
  <si>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</si>
  <si>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</si>
  <si>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</si>
  <si>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</si>
  <si>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</si>
  <si>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</si>
  <si>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</si>
  <si>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</si>
  <si>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</si>
  <si>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</si>
  <si>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</si>
  <si>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</si>
  <si>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</si>
  <si>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</si>
  <si>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</si>
  <si>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</si>
  <si>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</si>
  <si>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</si>
  <si>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</si>
  <si>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</si>
  <si>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</si>
  <si>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</si>
  <si>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</si>
  <si>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</si>
  <si>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</si>
  <si>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</si>
  <si>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</si>
  <si>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</si>
  <si>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</si>
  <si>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</si>
  <si>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</si>
  <si>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</si>
  <si>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</si>
  <si>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</si>
  <si>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</si>
  <si>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</si>
  <si>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</si>
  <si>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</si>
  <si>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</si>
  <si>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</si>
  <si>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</si>
  <si>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</si>
  <si>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</si>
  <si>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</si>
  <si>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</si>
  <si>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</si>
  <si>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</si>
  <si>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</si>
  <si>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</si>
  <si>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</si>
  <si>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</si>
  <si>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</si>
  <si>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</si>
  <si>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</si>
  <si>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</si>
  <si>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</si>
  <si>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</si>
  <si>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</si>
  <si>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</si>
  <si>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</si>
  <si>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</si>
  <si>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</si>
  <si>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</si>
  <si>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</si>
  <si>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</si>
  <si>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</si>
  <si>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</si>
  <si>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</si>
  <si>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</si>
  <si>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</si>
  <si>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</si>
  <si>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</si>
  <si>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</si>
  <si>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</si>
  <si>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</si>
  <si>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</si>
  <si>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</si>
  <si>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</si>
  <si>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</si>
  <si>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</si>
  <si>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</si>
  <si>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</si>
  <si>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</si>
  <si>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</si>
  <si>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</si>
  <si>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</si>
  <si>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</si>
  <si>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</si>
  <si>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</si>
  <si>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</si>
  <si>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</si>
  <si>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</si>
  <si>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</si>
  <si>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</si>
  <si>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</si>
  <si>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</si>
  <si>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</si>
  <si>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</si>
  <si>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</si>
  <si>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</si>
  <si>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</si>
  <si>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</si>
  <si>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</si>
  <si>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</si>
  <si>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</si>
  <si>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</si>
  <si>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</si>
  <si>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</si>
  <si>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</si>
  <si>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</si>
  <si>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</si>
  <si>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</si>
  <si>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</si>
  <si>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</si>
  <si>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</si>
  <si>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</si>
  <si>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</si>
  <si>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</si>
  <si>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</si>
  <si>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</si>
  <si>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</si>
  <si>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</si>
  <si>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</si>
  <si>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</si>
  <si>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</si>
  <si>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</si>
  <si>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</si>
  <si>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</si>
  <si>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</si>
  <si>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</si>
  <si>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</si>
  <si>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</si>
  <si>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</si>
  <si>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</si>
  <si>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</si>
  <si>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</si>
  <si>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</si>
  <si>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</si>
  <si>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</si>
  <si>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</si>
  <si>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</si>
  <si>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</si>
  <si>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</si>
  <si>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</si>
  <si>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</si>
  <si>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</si>
  <si>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</si>
  <si>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</si>
  <si>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</si>
  <si>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</si>
  <si>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</si>
  <si>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</si>
  <si>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</si>
  <si>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</si>
  <si>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</si>
  <si>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</si>
  <si>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</si>
  <si>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</si>
  <si>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</si>
  <si>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</si>
  <si>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</si>
  <si>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</si>
  <si>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</si>
  <si>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</si>
  <si>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</si>
  <si>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</si>
  <si>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</si>
  <si>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</si>
  <si>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</si>
  <si>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</si>
  <si>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</si>
  <si>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</si>
  <si>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</si>
  <si>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</si>
  <si>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</si>
  <si>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</si>
  <si>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</si>
  <si>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</si>
  <si>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</si>
  <si>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</si>
  <si>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</si>
  <si>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</si>
  <si>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</si>
  <si>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</si>
  <si>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</si>
  <si>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</si>
  <si>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</si>
  <si>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</si>
  <si>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</si>
  <si>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</si>
  <si>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</si>
  <si>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</si>
  <si>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</si>
  <si>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</si>
  <si>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</si>
  <si>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</si>
  <si>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</si>
  <si>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</si>
  <si>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</si>
  <si>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</si>
  <si>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</si>
  <si>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</si>
  <si>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</si>
  <si>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</si>
  <si>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</si>
  <si>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</si>
  <si>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</si>
  <si>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</si>
  <si>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</si>
  <si>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</si>
  <si>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</si>
  <si>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</si>
  <si>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</si>
  <si>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</si>
  <si>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</si>
  <si>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</si>
  <si>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</si>
  <si>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</si>
  <si>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</si>
  <si>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</si>
  <si>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</si>
  <si>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</si>
  <si>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</si>
  <si>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</si>
  <si>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</si>
  <si>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</si>
  <si>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</si>
  <si>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</si>
  <si>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</si>
  <si>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</si>
  <si>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</si>
  <si>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</si>
  <si>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</si>
  <si>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</si>
  <si>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</si>
  <si>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</si>
  <si>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</si>
  <si>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</si>
  <si>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</si>
  <si>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</si>
  <si>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</si>
  <si>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</si>
  <si>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</si>
  <si>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</si>
  <si>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</si>
  <si>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</si>
  <si>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</si>
  <si>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</si>
  <si>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</si>
  <si>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</si>
  <si>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</si>
  <si>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</si>
  <si>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</si>
  <si>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</si>
  <si>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</si>
  <si>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</si>
  <si>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</si>
  <si>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</si>
  <si>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</si>
  <si>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</si>
  <si>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</si>
  <si>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</si>
  <si>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</si>
  <si>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</si>
  <si>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</si>
  <si>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</si>
  <si>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</si>
  <si>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</si>
  <si>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</si>
  <si>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</si>
  <si>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</si>
  <si>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</si>
  <si>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</si>
  <si>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</si>
  <si>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</si>
  <si>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</si>
  <si>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</si>
  <si>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</si>
  <si>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</si>
  <si>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</si>
  <si>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</si>
  <si>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</si>
  <si>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</si>
  <si>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</si>
  <si>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</si>
  <si>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</si>
  <si>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</si>
  <si>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</si>
  <si>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</si>
  <si>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</si>
  <si>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</si>
  <si>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</si>
  <si>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</si>
  <si>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</si>
  <si>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</si>
  <si>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</si>
  <si>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</si>
  <si>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</si>
  <si>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</si>
  <si>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</si>
  <si>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</si>
  <si>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</si>
  <si>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</si>
  <si>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</si>
  <si>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</si>
  <si>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</si>
  <si>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</si>
  <si>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</si>
  <si>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</si>
  <si>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</si>
  <si>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</si>
  <si>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</si>
  <si>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</si>
  <si>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</si>
  <si>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</si>
  <si>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</si>
  <si>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</si>
  <si>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</si>
  <si>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</si>
  <si>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</si>
  <si>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</si>
  <si>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</si>
  <si>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</si>
  <si>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</si>
  <si>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</si>
  <si>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</si>
  <si>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</si>
  <si>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</si>
  <si>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</si>
  <si>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</si>
  <si>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</si>
  <si>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</si>
  <si>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</si>
  <si>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</si>
  <si>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</si>
  <si>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</si>
  <si>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</si>
  <si>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</si>
  <si>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</si>
  <si>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</si>
  <si>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</si>
  <si>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</si>
  <si>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</si>
  <si>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</si>
  <si>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</si>
  <si>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</si>
  <si>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</si>
  <si>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</si>
  <si>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</si>
  <si>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</si>
  <si>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</si>
  <si>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</si>
  <si>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</si>
  <si>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</si>
  <si>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</si>
  <si>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</si>
  <si>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</si>
  <si>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</si>
  <si>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</si>
  <si>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</si>
  <si>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</si>
  <si>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</si>
  <si>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</si>
  <si>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</si>
  <si>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</si>
  <si>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</si>
  <si>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</si>
  <si>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</si>
  <si>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</si>
  <si>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</si>
  <si>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</si>
  <si>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</si>
  <si>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</si>
  <si>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</si>
  <si>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</si>
  <si>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</si>
  <si>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</si>
  <si>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</si>
  <si>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</si>
  <si>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</si>
  <si>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</si>
  <si>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</si>
  <si>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</si>
  <si>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</si>
  <si>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</si>
  <si>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</si>
  <si>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</si>
  <si>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</si>
  <si>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</si>
  <si>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</si>
  <si>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</si>
  <si>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</si>
  <si>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</si>
  <si>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</si>
  <si>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</si>
  <si>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</si>
  <si>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</si>
  <si>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</si>
  <si>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</si>
  <si>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</si>
  <si>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</si>
  <si>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</si>
  <si>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</si>
  <si>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</si>
  <si>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</si>
  <si>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</si>
  <si>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</si>
  <si>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</si>
  <si>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</si>
  <si>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</si>
  <si>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</si>
  <si>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</si>
  <si>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</si>
  <si>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</si>
  <si>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</si>
  <si>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</si>
  <si>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</si>
  <si>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</si>
  <si>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</si>
  <si>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</si>
  <si>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</si>
  <si>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</si>
  <si>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</si>
  <si>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</si>
  <si>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</si>
  <si>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</si>
  <si>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</si>
  <si>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</si>
  <si>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</si>
  <si>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</si>
  <si>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</si>
  <si>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</si>
  <si>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</si>
  <si>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</si>
  <si>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</si>
  <si>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</si>
  <si>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</si>
  <si>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</si>
  <si>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</si>
  <si>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</si>
  <si>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</si>
  <si>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</si>
  <si>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</si>
  <si>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</si>
  <si>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</si>
  <si>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</si>
  <si>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</si>
  <si>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</si>
  <si>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</si>
  <si>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</si>
  <si>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</si>
  <si>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</si>
  <si>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</si>
  <si>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</si>
  <si>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</si>
  <si>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</si>
  <si>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</si>
  <si>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</si>
  <si>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</si>
  <si>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</si>
  <si>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</si>
  <si>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</si>
  <si>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</si>
  <si>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</si>
  <si>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</si>
  <si>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</si>
  <si>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</si>
  <si>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</si>
  <si>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</si>
  <si>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</si>
  <si>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</si>
  <si>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</si>
  <si>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</si>
  <si>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</si>
  <si>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</si>
  <si>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</si>
  <si>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</si>
  <si>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</si>
  <si>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</si>
  <si>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</si>
  <si>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</si>
  <si>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</si>
  <si>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</si>
  <si>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</si>
  <si>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</si>
  <si>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</si>
  <si>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</si>
  <si>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</si>
  <si>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</si>
  <si>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</si>
  <si>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</si>
  <si>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</si>
  <si>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</si>
  <si>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</si>
  <si>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</si>
  <si>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</si>
  <si>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</si>
  <si>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</si>
  <si>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</si>
  <si>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</si>
  <si>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</si>
  <si>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</si>
  <si>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</si>
  <si>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</si>
  <si>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</si>
  <si>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</si>
  <si>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</si>
  <si>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</si>
  <si>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</si>
  <si>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</si>
  <si>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</si>
  <si>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</si>
  <si>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</si>
  <si>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</si>
  <si>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</si>
  <si>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</si>
  <si>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</si>
  <si>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</si>
  <si>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</si>
  <si>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</si>
  <si>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</si>
  <si>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</si>
  <si>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</si>
  <si>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</si>
  <si>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</si>
  <si>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</si>
  <si>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</si>
  <si>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</si>
  <si>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</si>
  <si>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</si>
  <si>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</si>
  <si>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</si>
  <si>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</si>
  <si>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</si>
  <si>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</si>
  <si>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</si>
  <si>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</si>
  <si>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</si>
  <si>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</si>
  <si>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</si>
  <si>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</si>
  <si>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</si>
  <si>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</si>
  <si>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</si>
  <si>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</si>
  <si>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</si>
  <si>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</si>
  <si>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</si>
  <si>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</si>
  <si>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</si>
  <si>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</si>
  <si>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</si>
  <si>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</si>
  <si>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</si>
  <si>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</si>
  <si>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</si>
  <si>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</si>
  <si>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</si>
  <si>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</si>
  <si>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</si>
  <si>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</si>
  <si>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</si>
  <si>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</si>
  <si>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</si>
  <si>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</si>
  <si>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</si>
  <si>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</si>
  <si>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</si>
  <si>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</si>
  <si>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</si>
  <si>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</si>
  <si>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</si>
  <si>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</si>
  <si>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</si>
  <si>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</si>
  <si>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</si>
  <si>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</si>
  <si>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</si>
  <si>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</si>
  <si>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</si>
  <si>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</si>
  <si>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</si>
  <si>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</si>
  <si>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</si>
  <si>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</si>
  <si>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</si>
  <si>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</si>
  <si>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</si>
  <si>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</si>
  <si>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</si>
  <si>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</si>
  <si>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</si>
  <si>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</si>
  <si>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</si>
  <si>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</si>
  <si>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</si>
  <si>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</si>
  <si>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</si>
  <si>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</si>
  <si>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</si>
  <si>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</si>
  <si>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</si>
  <si>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</si>
  <si>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</si>
  <si>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</si>
  <si>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</si>
  <si>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</si>
  <si>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</si>
  <si>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</si>
  <si>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</si>
  <si>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</si>
  <si>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</si>
  <si>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</si>
  <si>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</si>
  <si>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</si>
  <si>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</si>
  <si>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</si>
  <si>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</si>
  <si>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</si>
  <si>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</si>
  <si>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</si>
  <si>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</si>
  <si>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</si>
  <si>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</si>
  <si>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</si>
  <si>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</si>
  <si>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</si>
  <si>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</si>
  <si>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</si>
  <si>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</si>
  <si>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</si>
  <si>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</si>
  <si>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</si>
  <si>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</si>
  <si>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</si>
  <si>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</si>
  <si>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</si>
  <si>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</si>
  <si>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</si>
  <si>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</si>
  <si>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</si>
  <si>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</si>
  <si>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</si>
  <si>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</si>
  <si>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</si>
  <si>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</si>
  <si>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</si>
  <si>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</si>
  <si>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</si>
  <si>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</si>
  <si>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</si>
  <si>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</si>
  <si>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</si>
  <si>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</si>
  <si>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</si>
  <si>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</si>
  <si>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</si>
  <si>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</si>
  <si>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</si>
  <si>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</si>
  <si>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</si>
  <si>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</si>
  <si>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</si>
  <si>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</si>
  <si>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</si>
  <si>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</si>
  <si>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</si>
  <si>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</si>
  <si>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</si>
  <si>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</si>
  <si>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</si>
  <si>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</si>
  <si>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</si>
  <si>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</si>
  <si>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</si>
  <si>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</si>
  <si>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</si>
  <si>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</si>
  <si>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</si>
  <si>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</si>
  <si>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</si>
  <si>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</si>
  <si>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</si>
  <si>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</si>
  <si>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</si>
  <si>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</si>
  <si>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</si>
  <si>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</si>
  <si>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</si>
  <si>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</si>
  <si>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</si>
  <si>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</si>
  <si>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</si>
  <si>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</si>
  <si>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</si>
  <si>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</si>
  <si>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</si>
  <si>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</si>
  <si>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</si>
  <si>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</si>
  <si>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</si>
  <si>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</si>
  <si>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</si>
  <si>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</si>
  <si>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</si>
  <si>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</si>
  <si>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</si>
  <si>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</si>
  <si>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</si>
  <si>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</si>
  <si>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</si>
  <si>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</si>
  <si>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</si>
  <si>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</si>
  <si>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</si>
  <si>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</si>
  <si>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</si>
  <si>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</si>
  <si>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</si>
  <si>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</si>
  <si>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</si>
  <si>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</si>
  <si>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</si>
  <si>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</si>
  <si>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</si>
  <si>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</si>
  <si>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</si>
  <si>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</si>
  <si>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</si>
  <si>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</si>
  <si>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</si>
  <si>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</si>
  <si>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</si>
  <si>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</si>
  <si>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</si>
  <si>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</si>
  <si>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</si>
  <si>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</si>
  <si>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</si>
  <si>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</si>
  <si>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</si>
  <si>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</si>
  <si>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</si>
  <si>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</si>
  <si>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</si>
  <si>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</si>
  <si>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</si>
  <si>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</si>
  <si>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</si>
  <si>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</si>
  <si>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</si>
  <si>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</si>
  <si>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</si>
  <si>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</si>
  <si>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</si>
  <si>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</si>
  <si>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</si>
  <si>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</si>
  <si>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</si>
  <si>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</si>
  <si>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</si>
  <si>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</si>
  <si>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</si>
  <si>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</si>
  <si>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</si>
  <si>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</si>
  <si>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</si>
  <si>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</si>
  <si>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</si>
  <si>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</si>
  <si>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</si>
  <si>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</si>
  <si>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</si>
  <si>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</si>
  <si>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</si>
  <si>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</si>
  <si>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</si>
  <si>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</si>
  <si>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</si>
  <si>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</si>
  <si>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</si>
  <si>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</si>
  <si>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</si>
  <si>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</si>
  <si>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</si>
  <si>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</si>
  <si>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</si>
  <si>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</si>
  <si>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</si>
  <si>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</si>
  <si>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</si>
  <si>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</si>
  <si>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</si>
  <si>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</si>
  <si>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</si>
  <si>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</si>
  <si>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</si>
  <si>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</si>
  <si>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</si>
  <si>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</si>
  <si>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</si>
  <si>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</si>
  <si>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</si>
  <si>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</si>
  <si>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</si>
  <si>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</si>
  <si>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</si>
  <si>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</si>
  <si>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</si>
  <si>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</si>
  <si>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</si>
  <si>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</si>
  <si>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</si>
  <si>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</si>
  <si>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</si>
  <si>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</si>
  <si>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</si>
  <si>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</si>
  <si>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</si>
  <si>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</si>
  <si>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</si>
  <si>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</si>
  <si>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</si>
  <si>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</si>
  <si>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</si>
  <si>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</si>
  <si>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</si>
  <si>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</si>
  <si>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</si>
  <si>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</si>
  <si>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</si>
  <si>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</si>
  <si>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</si>
  <si>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</si>
  <si>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</si>
  <si>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</si>
  <si>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</si>
  <si>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</si>
  <si>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</si>
  <si>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</si>
  <si>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</si>
  <si>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</si>
  <si>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</si>
  <si>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</si>
  <si>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</si>
  <si>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</si>
  <si>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</si>
  <si>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</si>
  <si>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</si>
  <si>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</si>
  <si>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</si>
  <si>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</si>
  <si>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</si>
  <si>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</si>
  <si>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</si>
  <si>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</si>
  <si>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</si>
  <si>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</si>
  <si>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</si>
  <si>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</si>
  <si>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</si>
  <si>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</si>
  <si>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</si>
  <si>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</si>
  <si>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</si>
  <si>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</si>
  <si>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</si>
  <si>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</si>
  <si>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</si>
  <si>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</si>
  <si>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</si>
  <si>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</si>
  <si>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</si>
  <si>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</si>
  <si>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</si>
  <si>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</si>
  <si>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</si>
  <si>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</si>
  <si>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</si>
  <si>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</si>
  <si>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</si>
  <si>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</si>
  <si>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</si>
  <si>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</si>
  <si>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</si>
  <si>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</si>
  <si>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</si>
  <si>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</si>
  <si>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</si>
  <si>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</si>
  <si>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</si>
  <si>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</si>
  <si>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</si>
  <si>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</si>
  <si>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</si>
  <si>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</si>
  <si>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</si>
  <si>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</si>
  <si>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</si>
  <si>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</si>
  <si>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</si>
  <si>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</si>
  <si>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</si>
  <si>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</si>
  <si>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</si>
  <si>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</si>
  <si>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</si>
  <si>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</si>
  <si>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</si>
  <si>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</si>
  <si>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</si>
  <si>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</si>
  <si>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</si>
  <si>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</si>
  <si>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</si>
  <si>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</si>
  <si>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</si>
  <si>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</si>
  <si>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</si>
  <si>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</si>
  <si>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</si>
  <si>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</si>
  <si>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</si>
  <si>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</si>
  <si>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</si>
  <si>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</si>
  <si>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</si>
  <si>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</si>
  <si>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</si>
  <si>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</si>
  <si>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</si>
  <si>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</si>
  <si>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</si>
  <si>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</si>
  <si>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</si>
  <si>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</si>
  <si>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</si>
  <si>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</si>
  <si>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</si>
  <si>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</si>
  <si>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</si>
  <si>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</si>
  <si>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</si>
  <si>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</si>
  <si>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</si>
  <si>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</si>
  <si>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</si>
  <si>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</si>
  <si>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</si>
  <si>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</si>
  <si>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</si>
  <si>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</si>
  <si>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</si>
  <si>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</si>
  <si>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</si>
  <si>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</si>
  <si>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</si>
  <si>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</si>
  <si>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</si>
  <si>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</si>
  <si>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</si>
  <si>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</si>
  <si>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</si>
  <si>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</si>
  <si>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</si>
  <si>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</si>
  <si>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</si>
  <si>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</si>
  <si>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</si>
  <si>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</si>
  <si>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</si>
  <si>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</si>
  <si>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</si>
  <si>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</si>
  <si>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</si>
  <si>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</si>
  <si>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</si>
  <si>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</si>
  <si>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</si>
  <si>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</si>
  <si>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</si>
  <si>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</si>
  <si>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</si>
  <si>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</si>
  <si>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</si>
  <si>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</si>
  <si>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</si>
  <si>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</si>
  <si>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</si>
  <si>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</si>
  <si>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</si>
  <si>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</si>
  <si>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</si>
  <si>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</si>
  <si>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</si>
  <si>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</si>
  <si>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</si>
  <si>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</si>
  <si>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</si>
  <si>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</si>
  <si>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</si>
  <si>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</si>
  <si>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</si>
  <si>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</si>
  <si>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</si>
  <si>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</si>
  <si>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</si>
  <si>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</si>
  <si>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</si>
  <si>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</si>
  <si>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</si>
  <si>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</si>
  <si>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</si>
  <si>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</si>
  <si>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</si>
  <si>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</si>
  <si>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</si>
  <si>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</si>
  <si>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</si>
  <si>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</si>
  <si>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</si>
  <si>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</si>
  <si>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</si>
  <si>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</si>
  <si>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</si>
  <si>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</si>
  <si>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</si>
  <si>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</si>
  <si>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</si>
  <si>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</si>
  <si>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</si>
  <si>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</si>
  <si>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</si>
  <si>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</si>
  <si>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</si>
  <si>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</si>
  <si>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</si>
  <si>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</si>
  <si>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</si>
  <si>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</si>
  <si>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</si>
  <si>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</si>
  <si>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</si>
  <si>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</si>
  <si>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</si>
  <si>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</si>
  <si>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</si>
  <si>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</si>
  <si>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</si>
  <si>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</si>
  <si>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</si>
  <si>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</si>
  <si>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</si>
  <si>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</si>
  <si>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</si>
  <si>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</si>
  <si>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</si>
  <si>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</si>
  <si>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</si>
  <si>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</si>
  <si>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</si>
  <si>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</si>
  <si>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</si>
  <si>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</si>
  <si>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</si>
  <si>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</si>
  <si>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</si>
  <si>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</si>
  <si>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</si>
  <si>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</si>
  <si>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</si>
  <si>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</si>
  <si>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</si>
  <si>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</si>
  <si>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</si>
  <si>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</si>
  <si>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</si>
  <si>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</si>
  <si>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</si>
  <si>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</si>
  <si>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</si>
  <si>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</si>
  <si>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</si>
  <si>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</si>
  <si>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</si>
  <si>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</si>
  <si>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</si>
  <si>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</si>
  <si>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</si>
  <si>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</si>
  <si>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</si>
  <si>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</si>
  <si>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</si>
  <si>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</si>
  <si>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</si>
  <si>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</si>
  <si>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</si>
  <si>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</si>
  <si>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</si>
  <si>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</si>
  <si>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</si>
  <si>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</si>
  <si>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</si>
  <si>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</si>
  <si>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</si>
  <si>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</si>
  <si>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</si>
  <si>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</si>
  <si>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</si>
  <si>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</si>
  <si>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</si>
  <si>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</si>
  <si>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</si>
  <si>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</si>
  <si>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</si>
  <si>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</si>
  <si>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</si>
  <si>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</si>
  <si>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</si>
  <si>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</si>
  <si>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</si>
  <si>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</si>
  <si>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</si>
  <si>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</si>
  <si>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</si>
  <si>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</si>
  <si>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</si>
  <si>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</si>
  <si>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</si>
  <si>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</si>
  <si>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</si>
  <si>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</si>
  <si>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</si>
  <si>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</si>
  <si>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</si>
  <si>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</si>
  <si>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</si>
  <si>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</si>
  <si>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</si>
  <si>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</si>
  <si>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</si>
  <si>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</si>
  <si>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</si>
  <si>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</si>
  <si>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</si>
  <si>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</si>
  <si>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</si>
  <si>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</si>
  <si>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</si>
  <si>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</si>
  <si>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</si>
  <si>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</si>
  <si>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</si>
  <si>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</si>
  <si>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</si>
  <si>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</si>
  <si>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</si>
  <si>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</si>
  <si>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</si>
  <si>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</si>
  <si>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</si>
  <si>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</si>
  <si>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</si>
  <si>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</si>
  <si>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</si>
  <si>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</si>
  <si>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</si>
  <si>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</si>
  <si>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</si>
  <si>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</si>
  <si>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</si>
  <si>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</si>
  <si>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</si>
  <si>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</si>
  <si>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</si>
  <si>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</si>
  <si>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</si>
  <si>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</si>
  <si>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</si>
  <si>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</si>
  <si>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</si>
  <si>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</si>
  <si>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</si>
  <si>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</si>
  <si>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</si>
  <si>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</si>
  <si>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</si>
  <si>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</si>
  <si>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</si>
  <si>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</si>
  <si>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</si>
  <si>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</si>
  <si>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</si>
  <si>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</si>
  <si>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</si>
  <si>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</si>
  <si>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</si>
  <si>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</si>
  <si>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</si>
  <si>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</si>
  <si>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</si>
  <si>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</si>
  <si>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</si>
  <si>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</si>
  <si>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</si>
  <si>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</si>
  <si>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</si>
  <si>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</si>
  <si>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</si>
  <si>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</si>
  <si>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</si>
  <si>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</si>
  <si>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</si>
  <si>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</si>
  <si>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</si>
  <si>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</si>
  <si>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</si>
  <si>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</si>
  <si>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</si>
  <si>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</si>
  <si>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</si>
  <si>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</si>
  <si>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</si>
  <si>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</si>
  <si>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</si>
  <si>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</si>
  <si>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</si>
  <si>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</si>
  <si>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</si>
  <si>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</si>
  <si>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</si>
  <si>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</si>
  <si>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</si>
  <si>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</si>
  <si>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</si>
  <si>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</si>
  <si>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</si>
  <si>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</si>
  <si>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</si>
  <si>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</si>
  <si>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</si>
  <si>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</si>
  <si>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</si>
  <si>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</si>
  <si>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</si>
  <si>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</si>
  <si>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</si>
  <si>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</si>
  <si>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</si>
  <si>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</si>
  <si>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</si>
  <si>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</si>
  <si>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</si>
  <si>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</si>
  <si>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</si>
  <si>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</si>
  <si>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</si>
  <si>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</si>
  <si>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</si>
  <si>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</si>
  <si>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</si>
  <si>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</si>
  <si>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</si>
  <si>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</si>
  <si>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</si>
  <si>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</si>
  <si>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</si>
  <si>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</si>
  <si>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</si>
  <si>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</si>
  <si>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</si>
  <si>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</si>
  <si>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</si>
  <si>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</si>
  <si>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</si>
  <si>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</si>
  <si>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</si>
  <si>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</si>
  <si>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</si>
  <si>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</si>
  <si>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</si>
  <si>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</si>
  <si>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</si>
  <si>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</si>
  <si>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</si>
  <si>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</si>
  <si>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</si>
  <si>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</si>
  <si>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</si>
  <si>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</si>
  <si>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</si>
  <si>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</si>
  <si>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</si>
  <si>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</si>
  <si>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</si>
  <si>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</si>
  <si>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</si>
  <si>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</si>
  <si>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</si>
  <si>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</si>
  <si>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</si>
  <si>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</si>
  <si>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</si>
  <si>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</si>
  <si>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</si>
  <si>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</si>
  <si>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</si>
  <si>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</si>
  <si>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</si>
  <si>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</si>
  <si>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</si>
  <si>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</si>
  <si>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</si>
  <si>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</si>
  <si>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</si>
  <si>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</si>
  <si>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</si>
  <si>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</si>
  <si>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</si>
  <si>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</si>
  <si>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</si>
  <si>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</si>
  <si>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</si>
  <si>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</si>
  <si>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</si>
  <si>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</si>
  <si>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</si>
  <si>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</si>
  <si>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</si>
  <si>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</si>
  <si>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</si>
  <si>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</si>
  <si>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</si>
  <si>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</si>
  <si>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</si>
  <si>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</si>
  <si>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</si>
  <si>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</si>
  <si>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</si>
  <si>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</si>
  <si>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</si>
  <si>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</si>
  <si>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</si>
  <si>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</si>
  <si>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</si>
  <si>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</si>
  <si>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</si>
  <si>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</si>
  <si>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</si>
  <si>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</si>
  <si>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</si>
  <si>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</si>
  <si>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</si>
  <si>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</si>
  <si>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</si>
  <si>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</si>
  <si>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</si>
  <si>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</si>
  <si>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</si>
  <si>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</si>
  <si>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</si>
  <si>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</si>
  <si>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</si>
  <si>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</si>
  <si>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</si>
  <si>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</si>
  <si>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</si>
  <si>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</si>
  <si>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</si>
  <si>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</si>
  <si>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</si>
  <si>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</si>
  <si>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</si>
  <si>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</si>
  <si>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</si>
  <si>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</si>
  <si>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</si>
  <si>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</si>
  <si>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</si>
  <si>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</si>
  <si>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</si>
  <si>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</si>
  <si>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</si>
  <si>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</si>
  <si>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</si>
  <si>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</si>
  <si>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</si>
  <si>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</si>
  <si>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</si>
  <si>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</si>
  <si>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</si>
  <si>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</si>
  <si>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</si>
  <si>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</si>
  <si>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</si>
  <si>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</si>
  <si>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</si>
  <si>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</si>
  <si>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</si>
  <si>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</si>
  <si>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</si>
  <si>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</si>
  <si>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</si>
  <si>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</si>
  <si>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</si>
  <si>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</si>
  <si>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</si>
  <si>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</si>
  <si>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</si>
  <si>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</si>
  <si>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</si>
  <si>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</si>
  <si>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</si>
  <si>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</si>
  <si>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</si>
  <si>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</si>
  <si>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</si>
  <si>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</si>
  <si>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</si>
  <si>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</si>
  <si>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</si>
  <si>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</si>
  <si>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</si>
  <si>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</si>
  <si>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</si>
  <si>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</si>
  <si>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</si>
  <si>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</si>
  <si>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</si>
  <si>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</si>
  <si>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</si>
  <si>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</si>
  <si>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</si>
  <si>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</si>
  <si>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</si>
  <si>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</si>
  <si>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</si>
  <si>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</si>
  <si>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</si>
  <si>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</si>
  <si>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</si>
  <si>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</si>
  <si>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</si>
  <si>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</si>
  <si>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</si>
  <si>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</si>
  <si>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</si>
  <si>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</si>
  <si>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</si>
  <si>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</si>
  <si>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</si>
  <si>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</si>
  <si>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</si>
  <si>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</si>
  <si>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</si>
  <si>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</si>
  <si>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</si>
  <si>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</si>
  <si>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</si>
  <si>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</si>
  <si>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</si>
  <si>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</si>
  <si>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</si>
  <si>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</si>
  <si>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</si>
  <si>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</si>
  <si>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</si>
  <si>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</si>
  <si>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</si>
  <si>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</si>
  <si>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</si>
  <si>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</si>
  <si>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</si>
  <si>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</si>
  <si>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</si>
  <si>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</si>
  <si>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</si>
  <si>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</si>
  <si>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</si>
  <si>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</si>
  <si>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</si>
  <si>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</si>
  <si>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</si>
  <si>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</si>
  <si>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</si>
  <si>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</si>
  <si>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</si>
  <si>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</si>
  <si>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</si>
  <si>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</si>
  <si>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</si>
  <si>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</si>
  <si>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</si>
  <si>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</si>
  <si>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</si>
  <si>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</si>
  <si>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</si>
  <si>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</si>
  <si>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</si>
  <si>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</si>
  <si>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</si>
  <si>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</si>
  <si>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</si>
  <si>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</si>
  <si>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</si>
  <si>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</si>
  <si>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</si>
  <si>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</si>
  <si>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</si>
  <si>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</si>
  <si>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</si>
  <si>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</si>
  <si>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</si>
  <si>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</si>
  <si>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</si>
  <si>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</si>
  <si>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</si>
  <si>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</si>
  <si>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</si>
  <si>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</si>
  <si>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</si>
  <si>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</si>
  <si>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</si>
  <si>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</si>
  <si>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</si>
  <si>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</si>
  <si>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</si>
  <si>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</si>
  <si>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</si>
  <si>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</si>
  <si>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</si>
  <si>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</si>
  <si>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</si>
  <si>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</si>
  <si>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</si>
  <si>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</si>
  <si>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</si>
  <si>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</si>
  <si>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</si>
  <si>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</si>
  <si>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</si>
  <si>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</si>
  <si>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</si>
  <si>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</si>
  <si>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</si>
  <si>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</si>
  <si>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</si>
  <si>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</si>
  <si>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</si>
  <si>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</si>
  <si>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</si>
  <si>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</si>
  <si>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</si>
  <si>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</si>
  <si>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</si>
  <si>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</si>
  <si>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</si>
  <si>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</si>
  <si>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</si>
  <si>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</si>
  <si>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</si>
  <si>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</si>
  <si>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</si>
  <si>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</si>
  <si>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</si>
  <si>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</si>
  <si>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</si>
  <si>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</si>
  <si>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</si>
  <si>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</si>
  <si>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</si>
  <si>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</si>
  <si>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</si>
  <si>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</si>
  <si>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</si>
  <si>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</si>
  <si>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</si>
  <si>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</si>
  <si>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</si>
  <si>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</si>
  <si>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</si>
  <si>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</si>
  <si>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</si>
  <si>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</si>
  <si>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</si>
  <si>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</si>
  <si>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</si>
  <si>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</si>
  <si>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</si>
  <si>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</si>
  <si>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</si>
  <si>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</si>
  <si>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</si>
  <si>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</si>
  <si>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</si>
  <si>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</si>
  <si>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</si>
  <si>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</si>
  <si>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</si>
  <si>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</si>
  <si>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</si>
  <si>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</si>
  <si>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</si>
  <si>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</si>
  <si>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</si>
  <si>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</si>
  <si>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</si>
  <si>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</si>
  <si>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</si>
  <si>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</si>
  <si>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</si>
  <si>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</si>
  <si>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</si>
  <si>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</si>
  <si>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</si>
  <si>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</si>
  <si>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</si>
  <si>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</si>
  <si>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</si>
  <si>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</si>
  <si>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</si>
  <si>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</si>
  <si>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</si>
  <si>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</si>
  <si>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</si>
  <si>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</si>
  <si>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</si>
  <si>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</si>
  <si>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</si>
  <si>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</si>
  <si>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</si>
  <si>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</si>
  <si>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</si>
  <si>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</si>
  <si>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</si>
  <si>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</si>
  <si>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</si>
  <si>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</si>
  <si>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</si>
  <si>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</si>
  <si>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</si>
  <si>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</si>
  <si>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</si>
  <si>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</si>
  <si>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</si>
  <si>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</si>
  <si>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</si>
  <si>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</si>
  <si>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</si>
  <si>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</si>
  <si>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</si>
  <si>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</si>
  <si>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</si>
  <si>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</si>
  <si>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</si>
  <si>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</si>
  <si>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</si>
  <si>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</si>
  <si>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</si>
  <si>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</si>
  <si>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</si>
  <si>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</si>
  <si>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</si>
  <si>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</si>
  <si>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</si>
  <si>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</si>
  <si>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</si>
  <si>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</si>
  <si>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</si>
  <si>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</si>
  <si>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</si>
  <si>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</si>
  <si>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</si>
  <si>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</si>
  <si>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</si>
  <si>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</si>
  <si>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</si>
  <si>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</si>
  <si>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</si>
  <si>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</si>
  <si>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</si>
  <si>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</si>
  <si>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</si>
  <si>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</si>
  <si>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</si>
  <si>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</si>
  <si>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</si>
  <si>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</si>
  <si>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</si>
  <si>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</si>
  <si>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</si>
  <si>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</si>
  <si>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</si>
  <si>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</si>
  <si>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</si>
  <si>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</si>
  <si>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</si>
  <si>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</si>
  <si>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</si>
  <si>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</si>
  <si>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</si>
  <si>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</si>
  <si>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</si>
  <si>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</si>
  <si>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</si>
  <si>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</si>
  <si>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</si>
  <si>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</si>
  <si>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</si>
  <si>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</si>
  <si>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</si>
  <si>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</si>
  <si>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</si>
  <si>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</si>
  <si>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</si>
  <si>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</si>
  <si>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</si>
  <si>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</si>
  <si>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</si>
  <si>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</si>
  <si>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</si>
  <si>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</si>
  <si>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</si>
  <si>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</si>
  <si>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</si>
  <si>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</si>
  <si>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</si>
  <si>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</si>
  <si>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</si>
  <si>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</si>
  <si>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</si>
  <si>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</si>
  <si>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</si>
  <si>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</si>
  <si>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</si>
  <si>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</si>
  <si>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</si>
  <si>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</si>
  <si>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</si>
  <si>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</si>
  <si>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</si>
  <si>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</si>
  <si>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</si>
  <si>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</si>
  <si>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</si>
  <si>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</si>
  <si>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</si>
  <si>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</si>
  <si>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</si>
  <si>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</si>
  <si>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</si>
  <si>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</si>
  <si>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</si>
  <si>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</si>
  <si>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</si>
  <si>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</si>
  <si>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</si>
  <si>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</si>
  <si>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</si>
  <si>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</si>
  <si>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</si>
  <si>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</si>
  <si>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</si>
  <si>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</si>
  <si>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</si>
  <si>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</si>
  <si>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</si>
  <si>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</si>
  <si>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</si>
  <si>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</si>
  <si>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</si>
  <si>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</si>
  <si>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</si>
  <si>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</si>
  <si>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</si>
  <si>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</si>
  <si>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</si>
  <si>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</si>
  <si>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</si>
  <si>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</si>
  <si>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</si>
  <si>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</si>
  <si>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</si>
  <si>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</si>
  <si>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</si>
  <si>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</si>
  <si>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</si>
  <si>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</si>
  <si>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</si>
  <si>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</si>
  <si>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</si>
  <si>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</si>
  <si>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</si>
  <si>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</si>
  <si>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</si>
  <si>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</si>
  <si>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</si>
  <si>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</si>
  <si>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</si>
  <si>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</si>
  <si>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</si>
  <si>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</si>
  <si>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</si>
  <si>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</si>
  <si>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</si>
  <si>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</si>
  <si>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</si>
  <si>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</si>
  <si>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</si>
  <si>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</si>
  <si>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</si>
  <si>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</si>
  <si>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</si>
  <si>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</si>
  <si>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</si>
  <si>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</si>
  <si>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</si>
  <si>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</si>
  <si>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</si>
  <si>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</si>
  <si>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</si>
  <si>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</si>
  <si>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</si>
  <si>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</si>
  <si>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</si>
  <si>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</si>
  <si>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</si>
  <si>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</si>
  <si>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</si>
  <si>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</si>
  <si>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</si>
  <si>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</si>
  <si>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</si>
  <si>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</si>
  <si>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</si>
  <si>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</si>
  <si>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</si>
  <si>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</si>
  <si>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</si>
  <si>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</si>
  <si>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</si>
  <si>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</si>
  <si>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</si>
  <si>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</si>
  <si>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</si>
  <si>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</si>
  <si>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</si>
  <si>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</si>
  <si>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</si>
  <si>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</si>
  <si>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</si>
  <si>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</si>
  <si>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</si>
  <si>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</si>
  <si>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</si>
  <si>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</si>
  <si>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</si>
  <si>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</si>
  <si>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</si>
  <si>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</si>
  <si>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</si>
  <si>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</si>
  <si>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</si>
  <si>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</si>
  <si>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</si>
  <si>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</si>
  <si>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</si>
  <si>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</si>
  <si>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</si>
  <si>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</si>
  <si>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</si>
  <si>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</si>
  <si>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</si>
  <si>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</si>
  <si>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</si>
  <si>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</si>
  <si>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</si>
  <si>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</si>
  <si>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</si>
  <si>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</si>
  <si>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</si>
  <si>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</si>
  <si>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</si>
  <si>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</si>
  <si>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</si>
  <si>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</si>
  <si>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</si>
  <si>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</si>
  <si>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</si>
  <si>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</si>
  <si>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</si>
  <si>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</si>
  <si>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</si>
  <si>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</si>
  <si>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</si>
  <si>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</si>
  <si>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</si>
  <si>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</si>
  <si>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</si>
  <si>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</si>
  <si>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</si>
  <si>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</si>
  <si>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</si>
  <si>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</si>
  <si>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</si>
  <si>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</si>
  <si>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</si>
  <si>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</si>
  <si>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</si>
  <si>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</si>
  <si>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</si>
  <si>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</si>
  <si>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</si>
  <si>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</si>
  <si>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</si>
  <si>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</si>
  <si>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</si>
  <si>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</si>
  <si>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</si>
  <si>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</si>
  <si>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</si>
  <si>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</si>
  <si>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</si>
  <si>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</si>
  <si>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</si>
  <si>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</si>
  <si>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</si>
  <si>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</si>
  <si>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</si>
  <si>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</si>
  <si>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</si>
  <si>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</si>
  <si>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</si>
  <si>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</si>
  <si>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</si>
  <si>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</si>
  <si>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</si>
  <si>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</si>
  <si>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</si>
  <si>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</si>
  <si>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</si>
  <si>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</si>
  <si>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</si>
  <si>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</si>
  <si>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</si>
  <si>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</si>
  <si>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</si>
  <si>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</si>
  <si>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</si>
  <si>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</si>
  <si>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</si>
  <si>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</si>
  <si>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</si>
  <si>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</si>
  <si>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</si>
  <si>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</si>
  <si>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</si>
  <si>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</si>
  <si>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</si>
  <si>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</si>
  <si>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</si>
  <si>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</si>
  <si>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</si>
  <si>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</si>
  <si>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</si>
  <si>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</si>
  <si>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</si>
  <si>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</si>
  <si>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</si>
  <si>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</si>
  <si>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</si>
  <si>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</si>
  <si>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</si>
  <si>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</si>
  <si>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</si>
  <si>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</si>
  <si>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</si>
  <si>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</si>
  <si>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</si>
  <si>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</si>
  <si>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</si>
  <si>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</si>
  <si>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</si>
  <si>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</si>
  <si>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</si>
  <si>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</si>
  <si>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</si>
  <si>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</si>
  <si>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</si>
  <si>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</si>
  <si>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</si>
  <si>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</si>
  <si>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</si>
  <si>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</si>
  <si>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</si>
  <si>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</si>
  <si>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</si>
  <si>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</si>
  <si>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</si>
  <si>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</si>
  <si>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</si>
  <si>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</si>
  <si>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</si>
  <si>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</si>
  <si>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</si>
  <si>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</si>
  <si>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</si>
  <si>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</si>
  <si>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</si>
  <si>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</si>
  <si>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</si>
  <si>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</si>
  <si>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</si>
  <si>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</si>
  <si>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</si>
  <si>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</si>
  <si>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</si>
  <si>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</si>
  <si>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</si>
  <si>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</si>
  <si>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</si>
  <si>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</si>
  <si>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</si>
  <si>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</si>
  <si>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</si>
  <si>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</si>
  <si>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</si>
  <si>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</si>
  <si>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</si>
  <si>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</si>
  <si>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</si>
  <si>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</si>
  <si>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</si>
  <si>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</si>
  <si>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</si>
  <si>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</si>
  <si>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</si>
  <si>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</si>
  <si>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</si>
  <si>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</si>
  <si>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</si>
  <si>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</si>
  <si>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</si>
  <si>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</si>
  <si>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</si>
  <si>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</si>
  <si>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</si>
  <si>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</si>
  <si>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</si>
  <si>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</si>
  <si>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</si>
  <si>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</si>
  <si>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</si>
  <si>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</si>
  <si>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</si>
  <si>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</si>
  <si>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</si>
  <si>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</si>
  <si>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</si>
  <si>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</si>
  <si>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</si>
  <si>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</si>
  <si>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</si>
  <si>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</si>
  <si>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</si>
  <si>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</si>
  <si>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</si>
  <si>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</si>
  <si>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</si>
  <si>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</si>
  <si>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</si>
  <si>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</si>
  <si>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</si>
  <si>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</si>
  <si>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</si>
  <si>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</si>
  <si>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</si>
  <si>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</si>
  <si>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</si>
  <si>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</si>
  <si>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</si>
  <si>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</si>
  <si>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</si>
  <si>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</si>
  <si>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</si>
  <si>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</si>
  <si>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</si>
  <si>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</si>
  <si>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</si>
  <si>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</si>
  <si>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</si>
  <si>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</si>
  <si>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</si>
  <si>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</si>
  <si>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</si>
  <si>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</si>
  <si>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</si>
  <si>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</si>
  <si>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</si>
  <si>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</si>
  <si>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</si>
  <si>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</si>
  <si>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</si>
  <si>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</si>
  <si>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</si>
  <si>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</si>
  <si>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</si>
  <si>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</si>
  <si>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</si>
  <si>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</si>
  <si>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</si>
  <si>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</si>
  <si>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</si>
  <si>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</si>
  <si>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</si>
  <si>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</si>
  <si>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</si>
  <si>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</si>
  <si>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</si>
  <si>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</si>
  <si>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</si>
  <si>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</si>
  <si>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</si>
  <si>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</si>
  <si>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</si>
  <si>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</si>
  <si>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</si>
  <si>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</si>
  <si>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</si>
  <si>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</si>
  <si>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</si>
  <si>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</si>
  <si>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</si>
  <si>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</si>
  <si>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</si>
  <si>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</si>
  <si>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</si>
  <si>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</si>
  <si>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</si>
  <si>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</si>
  <si>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</si>
  <si>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</si>
  <si>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</si>
  <si>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</si>
  <si>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</si>
  <si>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</si>
  <si>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</si>
  <si>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</si>
  <si>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</si>
  <si>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</si>
  <si>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</si>
  <si>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</si>
  <si>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</si>
  <si>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</si>
  <si>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</si>
  <si>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</si>
  <si>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</si>
  <si>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</si>
  <si>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</si>
  <si>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</si>
  <si>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</si>
  <si>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</si>
  <si>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</si>
  <si>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</si>
  <si>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</si>
  <si>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</si>
  <si>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</si>
  <si>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</si>
  <si>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</si>
  <si>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</si>
  <si>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</si>
  <si>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</si>
  <si>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</si>
  <si>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</si>
  <si>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</si>
  <si>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</si>
  <si>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</si>
  <si>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</si>
  <si>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</si>
  <si>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</si>
  <si>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</si>
  <si>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</si>
  <si>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</si>
  <si>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</si>
  <si>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</si>
  <si>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</si>
  <si>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</si>
  <si>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</si>
  <si>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</si>
  <si>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</si>
  <si>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</si>
  <si>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</si>
  <si>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</si>
  <si>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</si>
  <si>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</si>
  <si>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</si>
  <si>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</si>
  <si>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</si>
  <si>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</si>
  <si>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</si>
  <si>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</si>
  <si>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</si>
  <si>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</si>
  <si>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</si>
  <si>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</si>
  <si>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</si>
  <si>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</si>
  <si>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</si>
  <si>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</si>
  <si>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</si>
  <si>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</si>
  <si>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</si>
  <si>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</si>
  <si>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</si>
  <si>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</si>
  <si>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</si>
  <si>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</si>
  <si>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ETA 90 min</t>
  </si>
  <si>
    <t xml:space="preserve"> PCM-20250215-00000830 </t>
  </si>
  <si>
    <t>LTE site still down and  site located in aramco area access issue need special permission</t>
  </si>
  <si>
    <t xml:space="preserve">no pcm </t>
  </si>
  <si>
    <t>jed2698</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</si>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</sst>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326.4235931712974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45989.372019097224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45989.372019097224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45989.372019097224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45989.372019097224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45989.372019097224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45989.372019097224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45989.372019097224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45989.372019097224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45989.372019097224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45989.372019097224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45989.372019097224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45989.372019097224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45989.372019097224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45989.372019097224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45989.372019097224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45989.372019097224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45989.372019097224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45989.372019097224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45989.372019097224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45989.372019097224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45989.372019097224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45989.372019097224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45989.372019097224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45989.372019097224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45989.372019097224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45989.372019097224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45989.372019097224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45989.372019097224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45989.372019097224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45989.372019097224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45989.372019097224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45989.372019097224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45989.372019097224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45989.372019097224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45989.372019097224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45989.372019097224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45989.372019097224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45989.372019097224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0944C5C-ED25-4AF9-A8D5-5572AE88FD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F9" sqref="F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164.37218113426206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4.9846001157420687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0.73120891203870997</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6.9056134263519198E-2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45989.372019097224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45989.372019097224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45989.372019097224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45989.372019097224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45989.372019097224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45989.372019097224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45989.372019097224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45989.372019097224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45989.372019097224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45989.372019097224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45989.372019097224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45989.372019097224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45989.372019097224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45989.372019097224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45989.372019097224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45989.372019097224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45989.372019097224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45989.372019097224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45989.372019097224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45989.372019097224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45989.372019097224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45989.372019097224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45989.372019097224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45989.372019097224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45989.372019097224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45989.372019097224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45989.372019097224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45989.372019097224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45989.372019097224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45989.372019097224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45989.372019097224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45989.372019097224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45989.372019097224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45989.372019097224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45989.372019097224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45989.372019097224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45989.372019097224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45989.372019097224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45989.372019097224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45989.372019097224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45989.372019097224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45989.372019097224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45989.372019097224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45989.372019097224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45989.372019097224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45989.372019097224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45989.372019097224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45989.372019097224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45989.372019097224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45989.372019097224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45989.372019097224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45989.372019097224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45989.372019097224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45989.372019097224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45989.372019097224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45989.372019097224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45989.372019097224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45989.372019097224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45989.372019097224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45989.372019097224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45989.372019097224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45989.372019097224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45989.372019097224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45989.372019097224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45989.372019097224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45989.372019097224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45989.372019097224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45989.372019097224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45989.372019097224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45989.372019097224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45989.372019097224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45989.372019097224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45989.372019097224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45989.372019097224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45989.372019097224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45989.372019097224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45989.372019097224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45989.372019097224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45989.372019097224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45989.372019097224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45989.372019097224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45989.372019097224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45989.372019097224</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45989.372019097224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45989.372019097224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45989.372019097224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45989.372019097224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45989.372019097224</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45989.372019097224</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45989.372019097224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45989.372019097224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45989.372019097224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45989.372019097224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45989.372019097224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45989.372019097224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45989.372019097224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45989.372019097224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45989.372019097224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45989.372019097224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45989.372019097224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45989.372019097224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45989.372019097224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45989.372019097224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45989.372019097224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45989.372019097224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45989.372019097224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45989.372019097224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45989.372019097224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45989.372019097224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45989.372019097224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45989.372019097224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45989.372019097224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45989.372019097224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45989.372019097224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45989.372019097224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45989.372019097224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45989.372019097224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45989.372019097224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45989.372019097224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45989.372019097224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45989.372019097224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45989.372019097224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45989.372019097224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45989.372019097224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45989.372019097224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45989.372019097224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45989.372019097224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45989.372019097224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45989.372019097224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45989.372019097224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45989.372019097224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45989.372019097224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45989.372019097224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45989.372019097224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45989.372019097224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45989.372019097224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45989.372019097224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45989.372019097224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45989.372019097224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45989.372019097224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45989.372019097224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45989.372019097224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45989.372019097224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45989.372019097224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45989.372019097224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45989.372019097224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45989.372019097224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45989.372019097224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45989.372019097224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45989.372019097224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45989.372019097224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45989.372019097224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45989.372019097224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45989.372019097224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45989.372019097224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45989.372019097224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45989.372019097224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45989.372019097224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45989.372019097224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45989.372019097224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45989.372019097224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45989.372019097224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45989.372019097224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45989.372019097224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45989.372019097224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45989.372019097224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45989.372019097224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45989.372019097224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45989.372019097224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45989.372019097224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45989.372019097224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45989.372019097224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45989.372019097224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45989.372019097224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45989.372019097224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45989.372019097224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45989.372019097224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45989.372019097224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45989.372019097224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45989.372019097224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45989.372019097224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45989.372019097224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45989.372019097224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45989.372019097224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45989.372019097224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45989.372019097224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45989.372019097224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45989.372019097224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45989.372019097224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45989.372019097224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45989.372019097224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45989.372019097224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45989.372019097224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45989.372019097224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45989.372019097224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45989.372019097224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45989.372019097224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45989.372019097224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45989.372019097224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45989.372019097224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45989.372019097224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45989.372019097224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45989.372019097224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45989.372019097224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45989.372019097224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45989.372019097224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45989.372019097224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45989.372019097224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45989.372019097224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45989.372019097224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45989.372019097224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45989.372019097224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45989.372019097224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45989.372019097224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45989.372019097224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45989.372019097224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45989.372019097224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45989.372019097224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45989.372019097224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45989.372019097224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45989.372019097224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45989.372019097224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45989.372019097224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45989.372019097224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45989.372019097224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45989.372019097224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45989.372019097224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45989.372019097224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45989.372019097224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45989.372019097224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45989.372019097224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45989.372019097224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45989.372019097224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45989.372019097224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45989.372019097224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45989.372019097224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45989.372019097224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45989.372019097224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45989.372019097224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45989.372019097224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45989.372019097224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45989.372019097224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45989.372019097224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45989.372019097224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45989.372019097224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45989.372019097224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45989.372019097224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45989.372019097224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45989.372019097224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45989.372019097224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45989.372019097224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45989.372019097224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45989.372019097224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45989.372019097224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45989.372019097224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45989.372019097224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45989.372019097224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45989.372019097224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45989.372019097224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45989.372019097224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45989.372019097224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45989.372019097224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45989.372019097224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45989.372019097224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45989.372019097224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45989.372019097224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45989.372019097224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45989.372019097224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45989.372019097224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45989.372019097224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45989.372019097224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45989.372019097224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45989.372019097224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45989.372019097224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45989.372019097224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45989.372019097224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45989.372019097224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45989.372019097224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45989.372019097224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45989.372019097224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45989.372019097224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45989.372019097224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45989.372019097224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45989.372019097224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45989.372019097224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45989.372019097224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45989.372019097224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45989.372019097224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45989.372019097224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45989.372019097224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45989.372019097224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45989.372019097224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45989.372019097224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45989.372019097224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45989.372019097224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45989.372019097224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45989.372019097224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45989.372019097224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45989.372019097224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45989.372019097224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45989.372019097224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45989.372019097224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45989.372019097224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45989.372019097224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45989.372019097224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45989.372019097224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45989.372019097224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45989.372019097224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45989.372019097224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45989.372019097224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45989.372019097224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45989.372019097224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45989.372019097224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45989.372019097224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45989.372019097224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45989.372019097224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45989.372019097224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45989.372019097224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45989.372019097224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45989.372019097224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45989.372019097224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45989.372019097224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45989.372019097224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45989.372019097224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45989.372019097224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45989.372019097224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45989.372019097224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45989.372019097224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45989.372019097224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45989.372019097224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45989.372019097224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45989.372019097224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45989.372019097224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45989.372019097224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45989.372019097224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45989.372019097224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45989.372019097224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45989.372019097224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45989.372019097224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45989.372019097224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45989.372019097224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45989.372019097224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45989.372019097224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45989.372019097224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45989.372019097224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45989.372019097224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45989.372019097224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45989.372019097224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45989.372019097224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45989.372019097224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45989.372019097224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45989.372019097224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45989.372019097224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45989.372019097224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45989.372019097224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45989.372019097224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45989.372019097224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45989.372019097224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45989.372019097224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45989.372019097224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45989.372019097224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45989.372019097224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45989.372019097224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45989.372019097224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45989.372019097224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45989.372019097224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45989.372019097224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45989.372019097224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45989.372019097224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45989.372019097224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45989.372019097224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45989.372019097224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45989.372019097224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45989.372019097224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45989.372019097224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45989.372019097224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45989.372019097224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45989.372019097224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45989.372019097224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45989.372019097224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45989.372019097224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45989.372019097224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45989.372019097224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45989.372019097224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45989.372019097224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45989.372019097224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45989.372019097224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45989.372019097224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45989.372019097224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45989.372019097224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45989.372019097224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45989.372019097224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45989.372019097224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45989.372019097224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45989.372019097224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45989.372019097224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45989.372019097224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45989.372019097224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45989.372019097224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45989.372019097224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45989.372019097224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45989.372019097224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45989.372019097224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45989.372019097224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45989.372019097224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45989.372019097224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45989.372019097224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45989.372019097224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45989.372019097224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45989.372019097224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45989.372019097224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45989.372019097224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45989.372019097224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45989.372019097224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45989.372019097224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45989.372019097224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45989.372019097224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45989.372019097224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45989.372019097224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45989.372019097224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45989.372019097224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45989.372019097224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45989.372019097224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45989.372019097224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45989.372019097224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45989.372019097224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45989.372019097224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45989.372019097224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45989.372019097224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45989.372019097224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45989.372019097224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45989.372019097224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45989.372019097224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45989.372019097224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45989.372019097224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45989.372019097224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45989.372019097224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45989.372019097224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45989.372019097224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45989.372019097224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45989.372019097224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45989.372019097224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45989.372019097224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45989.372019097224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45989.372019097224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45989.372019097224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45989.372019097224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45989.372019097224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45989.372019097224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45989.372019097224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45989.372019097224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45989.372019097224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45989.372019097224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45989.372019097224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45989.372019097224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45989.372019097224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45989.372019097224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45989.372019097224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45989.372019097224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45989.372019097224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45989.372019097224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45989.372019097224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45989.372019097224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45989.372019097224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45989.372019097224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45989.372019097224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45989.372019097224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45989.372019097224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45989.372019097224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45989.372019097224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45989.372019097224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45989.372019097224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45989.372019097224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45989.372019097224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45989.372019097224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45989.372019097224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45989.372019097224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45989.372019097224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45989.372019097224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45989.372019097224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45989.372019097224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45989.372019097224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45989.372019097224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45989.372019097224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45989.372019097224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45989.372019097224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45989.372019097224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45989.372019097224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45989.372019097224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45989.372019097224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45989.372019097224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45989.372019097224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45989.372019097224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45989.372019097224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45989.372019097224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45989.372019097224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45989.372019097224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45989.372019097224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45989.372019097224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45989.372019097224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45989.372019097224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45989.372019097224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45989.372019097224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45989.372019097224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45989.372019097224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45989.372019097224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45989.372019097224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45989.372019097224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45989.372019097224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45989.372019097224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45989.372019097224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45989.372019097224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45989.372019097224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45989.372019097224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45989.372019097224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45989.372019097224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45989.372019097224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45989.372019097224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45989.372019097224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45989.372019097224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45989.372019097224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45989.372019097224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45989.372019097224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45989.372019097224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45989.372019097224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45989.372019097224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45989.372019097224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45989.372019097224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45989.372019097224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45989.372019097224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45989.372019097224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45989.372019097224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45989.372019097224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45989.372019097224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45989.372019097224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45989.372019097224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45989.372019097224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45989.372019097224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45989.372019097224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45989.372019097224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45989.372019097224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45989.372019097224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45989.372019097224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45989.372019097224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45989.372019097224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45989.372019097224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45989.372019097224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45989.372019097224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45989.372019097224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45989.372019097224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45989.372019097224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45989.372019097224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45989.372019097224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45989.372019097224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45989.372019097224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45989.372019097224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45989.372019097224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45989.372019097224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45989.372019097224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45989.372019097224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45989.372019097224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45989.372019097224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45989.372019097224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45989.372019097224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45989.372019097224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45989.372019097224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45989.372019097224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45989.372019097224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45989.372019097224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45989.372019097224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45989.372019097224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45989.372019097224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45989.372019097224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45989.372019097224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45989.372019097224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45989.372019097224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45989.372019097224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45989.372019097224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45989.372019097224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45989.372019097224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45989.372019097224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45989.372019097224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45989.372019097224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45989.372019097224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45989.372019097224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45989.372019097224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45989.372019097224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45989.372019097224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45989.372019097224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45989.372019097224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45989.372019097224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45989.372019097224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45989.372019097224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45989.372019097224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45989.372019097224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45989.372019097224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45989.372019097224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45989.372019097224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45989.372019097224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45989.372019097224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45989.372019097224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45989.372019097224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45989.372019097224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45989.372019097224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45989.372019097224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45989.372019097224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45989.372019097224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45989.372019097224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45989.372019097224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45989.372019097224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45989.372019097224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45989.372019097224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45989.372019097224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45989.372019097224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45989.372019097224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45989.372019097224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45989.372019097224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45989.372019097224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45989.372019097224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45989.372019097224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45989.372019097224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45989.372019097224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45989.372019097224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45989.372019097224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45989.372019097224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45989.372019097224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45989.372019097224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45989.372019097224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45989.372019097224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45989.372019097224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45989.372019097224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45989.372019097224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45989.372019097224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45989.372019097224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45989.372019097224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45989.372019097224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45989.372019097224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45989.372019097224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45989.372019097224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45989.372019097224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45989.372019097224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45989.372019097224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45989.372019097224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45989.372019097224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45989.372019097224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45989.372019097224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45989.372019097224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45989.372019097224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45989.372019097224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45989.372019097224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45989.372019097224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45989.372019097224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45989.372019097224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45989.372019097224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45989.372019097224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45989.372019097224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45989.372019097224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45989.372019097224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45989.372019097224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45989.372019097224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45989.372019097224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45989.372019097224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45989.372019097224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45989.372019097224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45989.372019097224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45989.372019097224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45989.372019097224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45989.372019097224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45989.372019097224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45989.372019097224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45989.372019097224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45989.372019097224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45989.372019097224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45989.372019097224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45989.372019097224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45989.372019097224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45989.372019097224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45989.372019097224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45989.372019097224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45989.372019097224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45989.372019097224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45989.372019097224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45989.372019097224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45989.372019097224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45989.372019097224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45989.372019097224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45989.372019097224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45989.372019097224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45989.372019097224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45989.372019097224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45989.372019097224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45989.372019097224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45989.372019097224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45989.372019097224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45989.372019097224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45989.372019097224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45989.372019097224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45989.372019097224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45989.372019097224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45989.372019097224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45989.372019097224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45989.372019097224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45989.372019097224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45989.372019097224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45989.372019097224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45989.372019097224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45989.372019097224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45989.372019097224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45989.372019097224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45989.372019097224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45989.372019097224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45989.372019097224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45989.372019097224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45989.372019097224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45989.372019097224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45989.372019097224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45989.372019097224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45989.372019097224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45989.372019097224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45989.372019097224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45989.372019097224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45989.372019097224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45989.372019097224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45989.372019097224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45989.372019097224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45989.372019097224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45989.372019097224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45989.372019097224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45989.372019097224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45989.372019097224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45989.372019097224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45989.372019097224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45989.372019097224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45989.372019097224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45989.372019097224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45989.372019097224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45989.372019097224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45989.372019097224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45989.372019097224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45989.372019097224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45989.372019097224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45989.372019097224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45989.372019097224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45989.372019097224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45989.372019097224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45989.372019097224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45989.372019097224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45989.372019097224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45989.372019097224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45989.372019097224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45989.372019097224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45989.372019097224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45989.372019097224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45989.372019097224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45989.372019097224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45989.372019097224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45989.372019097224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45989.372019097224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45989.372019097224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45989.372019097224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45989.372019097224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45989.372019097224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45989.372019097224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45989.372019097224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45989.372019097224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45989.372019097224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45989.372019097224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45989.372019097224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45989.372019097224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45989.372019097224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45989.372019097224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45989.372019097224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45989.372019097224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45989.372019097224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45989.372019097224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45989.372019097224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45989.372019097224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45989.372019097224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45989.372019097224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45989.372019097224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45989.372019097224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45989.372019097224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45989.372019097224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45989.372019097224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45989.372019097224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45989.372019097224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45989.372019097224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45989.372019097224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45989.372019097224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45989.372019097224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45989.372019097224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45989.372019097224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45989.372019097224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45989.372019097224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45989.372019097224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45989.372019097224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45989.372019097224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45989.372019097224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45989.372019097224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45989.372019097224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45989.372019097224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45989.372019097224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45989.372019097224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45989.372019097224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45989.372019097224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45989.372019097224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45989.372019097224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45989.372019097224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45989.372019097224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45989.372019097224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45989.372019097224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45989.372019097224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45989.372019097224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45989.372019097224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45989.372019097224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45989.372019097224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45989.372019097224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45989.372019097224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45989.372019097224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45989.372019097224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45989.372019097224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45989.372019097224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45989.372019097224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45989.372019097224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45989.372019097224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45989.372019097224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45989.372019097224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45989.372019097224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45989.372019097224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45989.372019097224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45989.372019097224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45989.372019097224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45989.372019097224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45989.372019097224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45989.372019097224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45989.372019097224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45989.372019097224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45989.372019097224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45989.372019097224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45989.372019097224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45989.372019097224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45989.372019097224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45989.372019097224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45989.372019097224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45989.372019097224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45989.372019097224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45989.372019097224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45989.372019097224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45989.372019097224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45989.372019097224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45989.372019097224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45989.372019097224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45989.372019097224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45989.372019097224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45989.372019097224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45989.372019097224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45989.372019097224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45989.372019097224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45989.372019097224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45989.372019097224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45989.372019097224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45989.372019097224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45989.372019097224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45989.372019097224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45989.372019097224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45989.372019097224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45989.372019097224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45989.372019097224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45989.372019097224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45989.372019097224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45989.372019097224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45989.372019097224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45989.372019097224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45989.372019097224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45989.372019097224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45989.372019097224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45989.372019097224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45989.372019097224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45989.372019097224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45989.372019097224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45989.372019097224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45989.372019097224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45989.372019097224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45989.372019097224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45989.372019097224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45989.372019097224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45989.372019097224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45989.372019097224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45989.372019097224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45989.372019097224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45989.372019097224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45989.372019097224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45989.372019097224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45989.372019097224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45989.372019097224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45989.372019097224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45989.372019097224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45989.372019097224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45989.372019097224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45989.372019097224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45989.372019097224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45989.372019097224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45989.372019097224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45989.372019097224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45989.372019097224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45989.372019097224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45989.372019097224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45989.372019097224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45989.372019097224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45989.372019097224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45989.372019097224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45989.372019097224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45989.372019097224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45989.372019097224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45989.372019097224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45989.372019097224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45989.372019097224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45989.372019097224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45989.372019097224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45989.372019097224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45989.372019097224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45989.372019097224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45989.372019097224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45989.372019097224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45989.372019097224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45989.372019097224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45989.372019097224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45989.372019097224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45989.372019097224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45989.372019097224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45989.372019097224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45989.372019097224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45989.372019097224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45989.372019097224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45989.372019097224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45989.372019097224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45989.372019097224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45989.372019097224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45989.372019097224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45989.372019097224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45989.372019097224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45989.372019097224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45989.372019097224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45989.372019097224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45989.372019097224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45989.372019097224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45989.372019097224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45989.372019097224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45989.372019097224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45989.372019097224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45989.372019097224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45989.372019097224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45989.372019097224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45989.372019097224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45989.372019097224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45989.372019097224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45989.372019097224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45989.372019097224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45989.372019097224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45989.372019097224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45989.372019097224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45989.372019097224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45989.372019097224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45989.372019097224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45989.372019097224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45989.372019097224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45989.372019097224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45989.372019097224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45989.372019097224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45989.372019097224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45989.372019097224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45989.372019097224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45989.372019097224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45989.372019097224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45989.372019097224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45989.372019097224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45989.372019097224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45989.372019097224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45989.372019097224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45989.372019097224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45989.372019097224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45989.372019097224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45989.372019097224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45989.372019097224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45989.372019097224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45989.372019097224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45989.372019097224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45989.372019097224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45989.372019097224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45989.372019097224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45989.372019097224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45989.372019097224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45989.372019097224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45989.372019097224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45989.372019097224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45989.372019097224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45989.372019097224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45989.372019097224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45989.372019097224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45989.372019097224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45989.372019097224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45989.372019097224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45989.372019097224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45989.372019097224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45989.372019097224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45989.372019097224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45989.372019097224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45989.372019097224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45989.372019097224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45989.372019097224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45989.372019097224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45989.372019097224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45989.372019097224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45989.372019097224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45989.372019097224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45989.372019097224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45989.372019097224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45989.372019097224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45989.372019097224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45989.372019097224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45989.372019097224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45989.372019097224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45989.372019097224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45989.372019097224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45989.372019097224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45989.372019097224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45989.372019097224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45989.372019097224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45989.372019097224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45989.372019097224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45989.372019097224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45989.372019097224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45989.372019097224</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285.89130150462734</v>
      </c>
      <c r="H2" s="92">
        <v>45703.474768518521</v>
      </c>
      <c r="I2" s="92" t="str">
        <f>IFERROR(VLOOKUP(D2,DB!A:F,6,0),"")</f>
        <v>SCECO</v>
      </c>
      <c r="J2" s="92" t="str">
        <f>IFERROR(VLOOKUP(D2,DB!A:G,7,0),"")</f>
        <v>Dead</v>
      </c>
      <c r="K2" s="94" t="s">
        <v>39116</v>
      </c>
      <c r="L2" s="88" t="str">
        <f>IFERROR(VLOOKUP(D2,DB!A:I,9,0),"")</f>
        <v>Latis</v>
      </c>
    </row>
    <row r="3" spans="1:16" ht="15" customHeight="1">
      <c r="A3" s="110" t="s">
        <v>39117</v>
      </c>
      <c r="B3" s="88" t="str">
        <f>IFERROR(VLOOKUP(D3,DB!A:K,11,0),"")</f>
        <v>R4</v>
      </c>
      <c r="C3" s="90">
        <v>1</v>
      </c>
      <c r="D3" s="88" t="s">
        <v>39118</v>
      </c>
      <c r="E3" s="91" t="s">
        <v>39021</v>
      </c>
      <c r="F3" s="92"/>
      <c r="G3" s="93">
        <f t="shared" ref="G3:G6" ca="1" si="0">IFERROR(NOW()-F3,"")</f>
        <v>45989.372019097224</v>
      </c>
      <c r="H3" s="92">
        <v>45989.330555555556</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45989.372019097224</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45989.372019097224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45989.372019097224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7:G70" ca="1" si="1">IFERROR(NOW()-F7,"")</f>
        <v>45989.372019097224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45989.372019097224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45989.372019097224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45989.372019097224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45989.372019097224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45989.372019097224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45989.372019097224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45989.372019097224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45989.372019097224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45989.372019097224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45989.372019097224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45989.372019097224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45989.372019097224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45989.372019097224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45989.372019097224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45989.372019097224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45989.372019097224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45989.372019097224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45989.372019097224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45989.372019097224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45989.372019097224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45989.372019097224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45989.372019097224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45989.372019097224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45989.372019097224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45989.372019097224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45989.372019097224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45989.372019097224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45989.372019097224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45989.372019097224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45989.372019097224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45989.372019097224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45989.372019097224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45989.372019097224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45989.372019097224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45989.372019097224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45989.372019097224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45989.372019097224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45989.372019097224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45989.372019097224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45989.372019097224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45989.372019097224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45989.372019097224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45989.372019097224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45989.372019097224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45989.372019097224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45989.372019097224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45989.372019097224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45989.372019097224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45989.372019097224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45989.372019097224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45989.372019097224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45989.372019097224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45989.372019097224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45989.372019097224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45989.372019097224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45989.372019097224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45989.372019097224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45989.372019097224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45989.372019097224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45989.372019097224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45989.372019097224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45989.372019097224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45989.372019097224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45989.372019097224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45989.372019097224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45989.372019097224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45989.372019097224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45989.372019097224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45989.372019097224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45989.372019097224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45989.372019097224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45989.372019097224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45989.372019097224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45989.372019097224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45989.372019097224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45989.372019097224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45989.372019097224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45989.372019097224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45989.372019097224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45989.372019097224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45989.372019097224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45989.372019097224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45989.372019097224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45989.372019097224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45989.372019097224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45989.372019097224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45989.372019097224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45989.372019097224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45989.372019097224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45989.372019097224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45989.372019097224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45989.372019097224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45989.372019097224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45989.372019097224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45989.372019097224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45989.372019097224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45989.372019097224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45989.372019097224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45989.372019097224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45989.372019097224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45989.372019097224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45989.372019097224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45989.372019097224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45989.372019097224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45989.372019097224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45989.372019097224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45989.372019097224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45989.372019097224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45989.372019097224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45989.372019097224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45989.372019097224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45989.372019097224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45989.372019097224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45989.372019097224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45989.372019097224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45989.372019097224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45989.372019097224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45989.372019097224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45989.372019097224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45989.372019097224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45989.372019097224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45989.372019097224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45989.372019097224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45989.372019097224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45989.372019097224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45989.372019097224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45989.372019097224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45989.372019097224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45989.372019097224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45989.372019097224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45989.372019097224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45989.372019097224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45989.372019097224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45989.372019097224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45989.372019097224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45989.372019097224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45989.372019097224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45989.372019097224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45989.372019097224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45989.372019097224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45989.372019097224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45989.372019097224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45989.372019097224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45989.372019097224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45989.372019097224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45989.372019097224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45989.372019097224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45989.372019097224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45989.372019097224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45989.372019097224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45989.372019097224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45989.372019097224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45989.372019097224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45989.372019097224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45989.372019097224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45989.372019097224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45989.372019097224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45989.372019097224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45989.372019097224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45989.372019097224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45989.372019097224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45989.372019097224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45989.372019097224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45989.372019097224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45989.372019097224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45989.372019097224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45989.372019097224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45989.372019097224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45989.372019097224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45989.372019097224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45989.372019097224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45989.372019097224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45989.372019097224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45989.372019097224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45989.372019097224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45989.372019097224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45989.372019097224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45989.372019097224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45989.372019097224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45989.372019097224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45989.372019097224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45989.372019097224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45989.372019097224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45989.372019097224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45989.372019097224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45989.372019097224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45989.372019097224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45989.372019097224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45989.372019097224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45989.372019097224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45989.372019097224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45989.372019097224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45989.372019097224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45989.372019097224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45989.372019097224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45989.372019097224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45989.372019097224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45989.372019097224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45989.372019097224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45989.372019097224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45989.372019097224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45989.372019097224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45989.372019097224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45989.372019097224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45989.372019097224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45989.372019097224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45989.372019097224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45989.372019097224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45989.372019097224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45989.372019097224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45989.372019097224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45989.372019097224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45989.372019097224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45989.372019097224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45989.372019097224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45989.372019097224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45989.372019097224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45989.372019097224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45989.372019097224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45989.372019097224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45989.372019097224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45989.372019097224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45989.372019097224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45989.372019097224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45989.372019097224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45989.372019097224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45989.372019097224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45989.372019097224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45989.372019097224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45989.372019097224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45989.372019097224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45989.372019097224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45989.372019097224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45989.372019097224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45989.372019097224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45989.372019097224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45989.372019097224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45989.372019097224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45989.372019097224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45989.372019097224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45989.372019097224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45989.372019097224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45989.372019097224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45989.372019097224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45989.372019097224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45989.372019097224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45989.372019097224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45989.372019097224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45989.372019097224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45989.372019097224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45989.372019097224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45989.372019097224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45989.372019097224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45989.372019097224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45989.372019097224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45989.372019097224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45989.372019097224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45989.372019097224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45989.372019097224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45989.372019097224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45989.372019097224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45989.372019097224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45989.372019097224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45989.372019097224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45989.372019097224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45989.372019097224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45989.372019097224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45989.372019097224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45989.372019097224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45989.372019097224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45989.372019097224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45989.372019097224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45989.372019097224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45989.372019097224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45989.372019097224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45989.372019097224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45989.372019097224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45989.372019097224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45989.372019097224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45989.372019097224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45989.372019097224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45989.372019097224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45989.372019097224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45989.372019097224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45989.372019097224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45989.372019097224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45989.372019097224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45989.372019097224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45989.372019097224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45989.372019097224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45989.372019097224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45989.372019097224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45989.372019097224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45989.372019097224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45989.372019097224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45989.372019097224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45989.372019097224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45989.372019097224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45989.372019097224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45989.372019097224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45989.372019097224</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97.539958912035218</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63.183141782406892</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40.710907986111124</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7.9987204861099599</v>
      </c>
      <c r="H5" s="146">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148"/>
      <c r="E6" s="37"/>
      <c r="F6" s="38"/>
      <c r="G6" s="143">
        <f t="shared" ref="G6:G15" ca="1" si="2">IFERROR(NOW()-F6,"")</f>
        <v>45989.372019097224</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45989.372019097224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45989.372019097224</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45989.372019097224</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45989.372019097224</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45989.372019097224</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45989.372019097224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45989.372019097224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45989.372019097224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45989.372019097224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45989.372019097224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45989.372019097224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45989.372019097224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45989.372019097224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45989.372019097224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45989.372019097224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45989.372019097224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45989.372019097224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45989.372019097224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45989.372019097224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45989.372019097224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45989.372019097224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45989.372019097224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45989.372019097224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45989.372019097224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45989.372019097224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45989.372019097224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45989.372019097224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45989.372019097224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45989.372019097224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45989.372019097224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45989.372019097224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45989.372019097224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45989.372019097224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45989.372019097224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45989.372019097224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45989.372019097224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45989.372019097224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45989.372019097224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45989.372019097224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45989.372019097224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45989.372019097224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45989.372019097224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45989.372019097224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5" sqref="D5"/>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39128</v>
      </c>
      <c r="B2" s="123" t="str">
        <f>IFERROR(VLOOKUP(D2,DB!A:K,11,0),"")</f>
        <v>R6</v>
      </c>
      <c r="C2" s="124">
        <v>1</v>
      </c>
      <c r="D2" s="123" t="s">
        <v>34023</v>
      </c>
      <c r="E2" s="106" t="s">
        <v>39021</v>
      </c>
      <c r="F2" s="125"/>
      <c r="G2" s="72">
        <f ca="1">IFERROR(NOW()-F2,"-")</f>
        <v>45989.372019097224</v>
      </c>
      <c r="H2" s="125">
        <v>45989.321909722225</v>
      </c>
      <c r="I2" s="123" t="str">
        <f>IFERROR(VLOOKUP(D2,DB!A:F,6,0),"")</f>
        <v>SCECO</v>
      </c>
      <c r="J2" s="123" t="str">
        <f>IFERROR(VLOOKUP(D2,DB!A:G,7,0),"")</f>
        <v>Vandalized</v>
      </c>
      <c r="K2" s="126"/>
      <c r="L2" s="127" t="str">
        <f>IFERROR(VLOOKUP(D2,DB!A:I,9,0),"")</f>
        <v>Latis</v>
      </c>
    </row>
    <row r="3" spans="1:16382" ht="31.5" customHeight="1">
      <c r="A3" s="122"/>
      <c r="B3" s="123" t="str">
        <f>IFERROR(VLOOKUP(D3,DB!A:K,11,0),"")</f>
        <v/>
      </c>
      <c r="C3" s="124"/>
      <c r="D3" s="123"/>
      <c r="E3" s="106"/>
      <c r="F3" s="125"/>
      <c r="G3" s="72">
        <f t="shared" ref="G3:G7" ca="1" si="0">IFERROR(NOW()-F3,"-")</f>
        <v>45989.372019097224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45989.372019097224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45989.372019097224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45989.372019097224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45989.372019097224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45989.372019097224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45989.372019097224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45989.372019097224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45989.372019097224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45989.372019097224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45989.372019097224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45989.372019097224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45989.372019097224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45989.372019097224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45989.372019097224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45989.372019097224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45989.372019097224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45989.372019097224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45989.372019097224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45989.372019097224</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45989.372019097224</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45989.372019097224</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2025-11-28T05:57:41Z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