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51" documentId="13_ncr:1_{F6CB121F-512D-4AA6-A0C1-0FB36C537598}" xr6:coauthVersionLast="47" xr6:coauthVersionMax="47" xr10:uidLastSave="{0D3BA9A5-6CAB-4F94-9B73-C6A537E572FD}"/>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<sst xmlns="http://schemas.openxmlformats.org/spreadsheetml/2006/main" count="179041" uniqueCount="39112">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</sst>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K10" sqref="K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296.1512324074065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0.47191527777613373</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0.47061898148240289</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5.8570370369125158E-2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36">
        <v>45959.085868055554</v>
      </c>
      <c r="G6" s="137">
        <f ca="1">IFERROR(NOW()-F6,"")</f>
        <v>1.3790277778753079E-2</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36"/>
      <c r="G7" s="137">
        <f ca="1">IFERROR(NOW()-F7,"")</f>
        <v>45959.099658333333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45959.099658333333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45959.099658333333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45959.099658333333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45959.099658333333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45959.099658333333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45959.099658333333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45959.099658333333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45959.099658333333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45959.099658333333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45959.099658333333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45959.099658333333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45959.099658333333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45959.099658333333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45959.099658333333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45959.099658333333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45959.099658333333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45959.099658333333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45959.099658333333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45959.099658333333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45959.099658333333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45959.099658333333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45959.099658333333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45959.099658333333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45959.099658333333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45959.099658333333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45959.099658333333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45959.099658333333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45959.099658333333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45959.099658333333</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45959.099658333333</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134.09982037037116</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0.35757500000181608</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0.32339675926050404</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0.16176481481670635</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45959.099658333333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45959.099658333333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45959.099658333333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45959.099658333333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45959.099658333333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45959.099658333333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45959.099658333333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45959.099658333333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45959.099658333333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45959.099658333333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45959.099658333333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45959.099658333333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45959.099658333333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45959.099658333333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45959.099658333333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45959.099658333333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45959.099658333333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45959.099658333333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45959.099658333333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45959.099658333333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45959.099658333333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45959.099658333333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45959.099658333333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45959.099658333333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45959.099658333333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45959.099658333333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45959.099658333333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45959.099658333333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45959.099658333333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45959.099658333333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45959.099658333333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45959.099658333333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45959.099658333333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45959.099658333333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45959.099658333333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45959.099658333333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45959.099658333333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45959.099658333333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45959.099658333333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45959.099658333333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45959.099658333333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45959.099658333333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45959.099658333333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45959.099658333333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45959.099658333333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45959.099658333333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45959.099658333333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45959.099658333333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45959.099658333333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45959.099658333333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45959.099658333333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45959.099658333333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45959.099658333333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45959.099658333333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45959.099658333333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45959.099658333333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45959.099658333333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45959.099658333333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45959.099658333333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45959.099658333333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45959.099658333333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45959.099658333333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45959.099658333333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45959.099658333333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45959.099658333333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45959.099658333333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45959.099658333333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45959.099658333333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45959.099658333333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45959.099658333333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45959.099658333333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45959.099658333333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45959.099658333333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45959.099658333333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45959.099658333333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45959.099658333333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45959.099658333333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45959.099658333333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45959.099658333333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45959.099658333333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45959.099658333333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45959.099658333333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45959.099658333333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45959.099658333333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45959.099658333333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45959.099658333333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45959.099658333333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45959.099658333333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45959.099658333333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45959.099658333333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45959.099658333333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45959.099658333333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45959.099658333333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45959.099658333333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45959.099658333333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45959.099658333333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45959.099658333333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45959.099658333333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45959.099658333333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45959.099658333333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45959.099658333333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45959.099658333333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45959.099658333333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45959.099658333333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45959.099658333333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45959.099658333333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45959.099658333333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45959.099658333333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45959.099658333333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45959.099658333333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45959.099658333333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45959.099658333333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45959.099658333333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45959.099658333333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45959.099658333333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45959.099658333333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45959.099658333333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45959.099658333333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45959.099658333333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45959.099658333333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45959.099658333333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45959.099658333333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45959.099658333333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45959.099658333333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45959.099658333333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45959.099658333333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45959.099658333333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45959.099658333333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45959.099658333333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45959.099658333333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45959.099658333333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45959.099658333333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45959.099658333333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45959.099658333333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45959.099658333333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45959.099658333333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45959.099658333333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45959.099658333333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45959.099658333333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45959.099658333333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45959.099658333333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45959.099658333333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45959.099658333333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45959.099658333333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45959.099658333333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45959.099658333333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45959.099658333333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45959.099658333333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45959.099658333333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45959.099658333333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45959.099658333333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45959.099658333333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45959.099658333333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45959.099658333333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45959.099658333333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45959.099658333333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45959.099658333333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45959.099658333333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45959.099658333333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45959.099658333333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45959.099658333333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45959.099658333333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45959.099658333333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45959.099658333333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45959.099658333333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45959.099658333333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45959.099658333333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45959.099658333333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45959.099658333333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45959.099658333333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45959.099658333333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45959.099658333333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45959.099658333333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45959.099658333333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45959.099658333333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45959.099658333333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45959.099658333333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45959.099658333333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45959.099658333333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45959.099658333333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45959.099658333333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45959.099658333333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45959.099658333333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45959.099658333333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45959.099658333333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45959.099658333333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45959.099658333333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45959.099658333333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45959.099658333333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45959.099658333333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45959.099658333333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45959.099658333333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45959.099658333333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45959.099658333333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45959.099658333333</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45959.099658333333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45959.099658333333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45959.099658333333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45959.099658333333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45959.099658333333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45959.099658333333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45959.099658333333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45959.099658333333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45959.099658333333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45959.099658333333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45959.099658333333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45959.099658333333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45959.099658333333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45959.099658333333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45959.099658333333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45959.099658333333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45959.099658333333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45959.099658333333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45959.099658333333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45959.099658333333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45959.099658333333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45959.099658333333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45959.099658333333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45959.099658333333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45959.099658333333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45959.099658333333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45959.099658333333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45959.099658333333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45959.099658333333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45959.099658333333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45959.099658333333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45959.099658333333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45959.099658333333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45959.099658333333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45959.099658333333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45959.099658333333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45959.099658333333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45959.099658333333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45959.099658333333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45959.099658333333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45959.099658333333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45959.099658333333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45959.099658333333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45959.099658333333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45959.099658333333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45959.099658333333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45959.099658333333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45959.099658333333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45959.099658333333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45959.099658333333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45959.099658333333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45959.099658333333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45959.099658333333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45959.099658333333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45959.099658333333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45959.099658333333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45959.099658333333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45959.099658333333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45959.099658333333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45959.099658333333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45959.099658333333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45959.099658333333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45959.099658333333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45959.099658333333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45959.099658333333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45959.099658333333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45959.099658333333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45959.099658333333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45959.099658333333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45959.099658333333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45959.099658333333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45959.099658333333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45959.099658333333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45959.099658333333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45959.099658333333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45959.099658333333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45959.099658333333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45959.099658333333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45959.099658333333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45959.099658333333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45959.099658333333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45959.099658333333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45959.099658333333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45959.099658333333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45959.099658333333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45959.099658333333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45959.099658333333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45959.099658333333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45959.099658333333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45959.099658333333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45959.099658333333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45959.099658333333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45959.099658333333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45959.099658333333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45959.099658333333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45959.099658333333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45959.099658333333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45959.099658333333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45959.099658333333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45959.099658333333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45959.099658333333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45959.099658333333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45959.099658333333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45959.099658333333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45959.099658333333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45959.099658333333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45959.099658333333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45959.099658333333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45959.099658333333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45959.099658333333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45959.099658333333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45959.099658333333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45959.099658333333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45959.099658333333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45959.099658333333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45959.099658333333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45959.099658333333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45959.099658333333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45959.099658333333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45959.099658333333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45959.099658333333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45959.099658333333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45959.099658333333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45959.099658333333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45959.099658333333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45959.099658333333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45959.099658333333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45959.099658333333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45959.099658333333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45959.099658333333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45959.099658333333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45959.099658333333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45959.099658333333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45959.099658333333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45959.099658333333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45959.099658333333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45959.099658333333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45959.099658333333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45959.099658333333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45959.099658333333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45959.099658333333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45959.099658333333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45959.099658333333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45959.099658333333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45959.099658333333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45959.099658333333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45959.099658333333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45959.099658333333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45959.099658333333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45959.099658333333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45959.099658333333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45959.099658333333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45959.099658333333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45959.099658333333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45959.099658333333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45959.099658333333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45959.099658333333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45959.099658333333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45959.099658333333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45959.099658333333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45959.099658333333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45959.099658333333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45959.099658333333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45959.099658333333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45959.099658333333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45959.099658333333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45959.099658333333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45959.099658333333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45959.099658333333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45959.099658333333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45959.099658333333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45959.099658333333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45959.099658333333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45959.099658333333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45959.099658333333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45959.099658333333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45959.099658333333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45959.099658333333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45959.099658333333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45959.099658333333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45959.099658333333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45959.099658333333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45959.099658333333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45959.099658333333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45959.099658333333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45959.099658333333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45959.099658333333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45959.099658333333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45959.099658333333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45959.099658333333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45959.099658333333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45959.099658333333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45959.099658333333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45959.099658333333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45959.099658333333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45959.099658333333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45959.099658333333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45959.099658333333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45959.099658333333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45959.099658333333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45959.099658333333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45959.099658333333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45959.099658333333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45959.099658333333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45959.099658333333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45959.099658333333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45959.099658333333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45959.099658333333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45959.099658333333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45959.099658333333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45959.099658333333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45959.099658333333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45959.099658333333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45959.099658333333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45959.099658333333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45959.099658333333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45959.099658333333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45959.099658333333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45959.099658333333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45959.099658333333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45959.099658333333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45959.099658333333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45959.099658333333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45959.099658333333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45959.099658333333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45959.099658333333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45959.099658333333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45959.099658333333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45959.099658333333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45959.099658333333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45959.099658333333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45959.099658333333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45959.099658333333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45959.099658333333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45959.099658333333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45959.099658333333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45959.099658333333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45959.099658333333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45959.099658333333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45959.099658333333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45959.099658333333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45959.099658333333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45959.099658333333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45959.099658333333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45959.099658333333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45959.099658333333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45959.099658333333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45959.099658333333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45959.099658333333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45959.099658333333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45959.099658333333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45959.099658333333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45959.099658333333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45959.099658333333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45959.099658333333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45959.099658333333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45959.099658333333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45959.099658333333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45959.099658333333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45959.099658333333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45959.099658333333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45959.099658333333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45959.099658333333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45959.099658333333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45959.099658333333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45959.099658333333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45959.099658333333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45959.099658333333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45959.099658333333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45959.099658333333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45959.099658333333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45959.099658333333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45959.099658333333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45959.099658333333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45959.099658333333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45959.099658333333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45959.099658333333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45959.099658333333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45959.099658333333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45959.099658333333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45959.099658333333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45959.099658333333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45959.099658333333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45959.099658333333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45959.099658333333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45959.099658333333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45959.099658333333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45959.099658333333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45959.099658333333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45959.099658333333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45959.099658333333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45959.099658333333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45959.099658333333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45959.099658333333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45959.099658333333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45959.099658333333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45959.099658333333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45959.099658333333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45959.099658333333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45959.099658333333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45959.099658333333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45959.099658333333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45959.099658333333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45959.099658333333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45959.099658333333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45959.099658333333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45959.099658333333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45959.099658333333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45959.099658333333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45959.099658333333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45959.099658333333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45959.099658333333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45959.099658333333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45959.099658333333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45959.099658333333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45959.099658333333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45959.099658333333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45959.099658333333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45959.099658333333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45959.099658333333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45959.099658333333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45959.099658333333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45959.099658333333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45959.099658333333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45959.099658333333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45959.099658333333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45959.099658333333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45959.099658333333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45959.099658333333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45959.099658333333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45959.099658333333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45959.099658333333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45959.099658333333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45959.099658333333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45959.099658333333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45959.099658333333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45959.099658333333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45959.099658333333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45959.099658333333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45959.099658333333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45959.099658333333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45959.099658333333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45959.099658333333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45959.099658333333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45959.099658333333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45959.099658333333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45959.099658333333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45959.099658333333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45959.099658333333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45959.099658333333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45959.099658333333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45959.099658333333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45959.099658333333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45959.099658333333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45959.099658333333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45959.099658333333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45959.099658333333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45959.099658333333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45959.099658333333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45959.099658333333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45959.099658333333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45959.099658333333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45959.099658333333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45959.099658333333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45959.099658333333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45959.099658333333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45959.099658333333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45959.099658333333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45959.099658333333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45959.099658333333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45959.099658333333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45959.099658333333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45959.099658333333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45959.099658333333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45959.099658333333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45959.099658333333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45959.099658333333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45959.099658333333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45959.099658333333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45959.099658333333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45959.099658333333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45959.099658333333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45959.099658333333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45959.099658333333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45959.099658333333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45959.099658333333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45959.099658333333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45959.099658333333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45959.099658333333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45959.099658333333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45959.099658333333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45959.099658333333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45959.099658333333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45959.099658333333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45959.099658333333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45959.099658333333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45959.099658333333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45959.099658333333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45959.099658333333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45959.099658333333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45959.099658333333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45959.099658333333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45959.099658333333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45959.099658333333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45959.099658333333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45959.099658333333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45959.099658333333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45959.099658333333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45959.099658333333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45959.099658333333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45959.099658333333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45959.099658333333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45959.099658333333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45959.099658333333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45959.099658333333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45959.099658333333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45959.099658333333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45959.099658333333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45959.099658333333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45959.099658333333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45959.099658333333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45959.099658333333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45959.099658333333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45959.099658333333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45959.099658333333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45959.099658333333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45959.099658333333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45959.099658333333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45959.099658333333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45959.099658333333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45959.099658333333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45959.099658333333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45959.099658333333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45959.099658333333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45959.099658333333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45959.099658333333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45959.099658333333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45959.099658333333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45959.099658333333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45959.099658333333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45959.099658333333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45959.099658333333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45959.099658333333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45959.099658333333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45959.099658333333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45959.099658333333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45959.099658333333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45959.099658333333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45959.099658333333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45959.099658333333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45959.099658333333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45959.099658333333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45959.099658333333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45959.099658333333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45959.099658333333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45959.099658333333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45959.099658333333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45959.099658333333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45959.099658333333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45959.099658333333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45959.099658333333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45959.099658333333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45959.099658333333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45959.099658333333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45959.099658333333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45959.099658333333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45959.099658333333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45959.099658333333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45959.099658333333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45959.099658333333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45959.099658333333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45959.099658333333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45959.099658333333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45959.099658333333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45959.099658333333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45959.099658333333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45959.099658333333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45959.099658333333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45959.099658333333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45959.099658333333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45959.099658333333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45959.099658333333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45959.099658333333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45959.099658333333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45959.099658333333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45959.099658333333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45959.099658333333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45959.099658333333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45959.099658333333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45959.099658333333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45959.099658333333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45959.099658333333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45959.099658333333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45959.099658333333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45959.099658333333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45959.099658333333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45959.099658333333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45959.099658333333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45959.099658333333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45959.099658333333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45959.099658333333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45959.099658333333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45959.099658333333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45959.099658333333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45959.099658333333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45959.099658333333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45959.099658333333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45959.099658333333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45959.099658333333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45959.099658333333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45959.099658333333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45959.099658333333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45959.099658333333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45959.099658333333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45959.099658333333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45959.099658333333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45959.099658333333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45959.099658333333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45959.099658333333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45959.099658333333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45959.099658333333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45959.099658333333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45959.099658333333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45959.099658333333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45959.099658333333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45959.099658333333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45959.099658333333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45959.099658333333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45959.099658333333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45959.099658333333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45959.099658333333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45959.099658333333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45959.099658333333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45959.099658333333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45959.099658333333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45959.099658333333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45959.099658333333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45959.099658333333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45959.099658333333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45959.099658333333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45959.099658333333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45959.099658333333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45959.099658333333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45959.099658333333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45959.099658333333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45959.099658333333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45959.099658333333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45959.099658333333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45959.099658333333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45959.099658333333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45959.099658333333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45959.099658333333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45959.099658333333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45959.099658333333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45959.099658333333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45959.099658333333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45959.099658333333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45959.099658333333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45959.099658333333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45959.099658333333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45959.099658333333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45959.099658333333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45959.099658333333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45959.099658333333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45959.099658333333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45959.099658333333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45959.099658333333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45959.099658333333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45959.099658333333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45959.099658333333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45959.099658333333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45959.099658333333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45959.099658333333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45959.099658333333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45959.099658333333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45959.099658333333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45959.099658333333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45959.099658333333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45959.099658333333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45959.099658333333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45959.099658333333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45959.099658333333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45959.099658333333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45959.099658333333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45959.099658333333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45959.099658333333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45959.099658333333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45959.099658333333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45959.099658333333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45959.099658333333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45959.099658333333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45959.099658333333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45959.099658333333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45959.099658333333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45959.099658333333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45959.099658333333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45959.099658333333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45959.099658333333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45959.099658333333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45959.099658333333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45959.099658333333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45959.099658333333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45959.099658333333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45959.099658333333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45959.099658333333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45959.099658333333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45959.099658333333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45959.099658333333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45959.099658333333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45959.099658333333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45959.099658333333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45959.099658333333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45959.099658333333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45959.099658333333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45959.099658333333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45959.099658333333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45959.099658333333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45959.099658333333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45959.099658333333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45959.099658333333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45959.099658333333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45959.099658333333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45959.099658333333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45959.099658333333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45959.099658333333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45959.099658333333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45959.099658333333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45959.099658333333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45959.099658333333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45959.099658333333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45959.099658333333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45959.099658333333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45959.099658333333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45959.099658333333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45959.099658333333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45959.099658333333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45959.099658333333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45959.099658333333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45959.099658333333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45959.099658333333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45959.099658333333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45959.099658333333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45959.099658333333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45959.099658333333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45959.099658333333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45959.099658333333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45959.099658333333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45959.099658333333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45959.099658333333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45959.099658333333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45959.099658333333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45959.099658333333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45959.099658333333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45959.099658333333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45959.099658333333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45959.099658333333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45959.099658333333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45959.099658333333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45959.099658333333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45959.099658333333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45959.099658333333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45959.099658333333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45959.099658333333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45959.099658333333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45959.099658333333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45959.099658333333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45959.099658333333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45959.099658333333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45959.099658333333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45959.099658333333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45959.099658333333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45959.099658333333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45959.099658333333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45959.099658333333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45959.099658333333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45959.099658333333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45959.099658333333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45959.099658333333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45959.099658333333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45959.099658333333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45959.099658333333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45959.099658333333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45959.099658333333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45959.099658333333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45959.099658333333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45959.099658333333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45959.099658333333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45959.099658333333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45959.099658333333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45959.099658333333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45959.099658333333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45959.099658333333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45959.099658333333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45959.099658333333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45959.099658333333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45959.099658333333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45959.099658333333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45959.099658333333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45959.099658333333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45959.099658333333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45959.099658333333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45959.099658333333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45959.099658333333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45959.099658333333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45959.099658333333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45959.099658333333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45959.099658333333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45959.099658333333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45959.099658333333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45959.099658333333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45959.099658333333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45959.099658333333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45959.099658333333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45959.099658333333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45959.099658333333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45959.099658333333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45959.099658333333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45959.099658333333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45959.099658333333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45959.099658333333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45959.099658333333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45959.099658333333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45959.099658333333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45959.099658333333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45959.099658333333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45959.099658333333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45959.099658333333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45959.099658333333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45959.099658333333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45959.099658333333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45959.099658333333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45959.099658333333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45959.099658333333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45959.099658333333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45959.099658333333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45959.099658333333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45959.099658333333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45959.099658333333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45959.099658333333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45959.099658333333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45959.099658333333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45959.099658333333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45959.099658333333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45959.099658333333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45959.099658333333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45959.099658333333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45959.099658333333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45959.099658333333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45959.099658333333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45959.099658333333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45959.099658333333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45959.099658333333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45959.099658333333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45959.099658333333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45959.099658333333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45959.099658333333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45959.099658333333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45959.099658333333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45959.099658333333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45959.099658333333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45959.099658333333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45959.099658333333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45959.099658333333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45959.099658333333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45959.099658333333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45959.099658333333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45959.099658333333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45959.099658333333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45959.099658333333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45959.099658333333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45959.099658333333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45959.099658333333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45959.099658333333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45959.099658333333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45959.099658333333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45959.099658333333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45959.099658333333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45959.099658333333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45959.099658333333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45959.099658333333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45959.099658333333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45959.099658333333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45959.099658333333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45959.099658333333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45959.099658333333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45959.099658333333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45959.099658333333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45959.099658333333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45959.099658333333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45959.099658333333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45959.099658333333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45959.099658333333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45959.099658333333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45959.099658333333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45959.099658333333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45959.099658333333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45959.099658333333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45959.099658333333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45959.099658333333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45959.099658333333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45959.099658333333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45959.099658333333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45959.099658333333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45959.099658333333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45959.099658333333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45959.099658333333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45959.099658333333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45959.099658333333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45959.099658333333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45959.099658333333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45959.099658333333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45959.099658333333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45959.099658333333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45959.099658333333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45959.099658333333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45959.099658333333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45959.099658333333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45959.099658333333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45959.099658333333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45959.099658333333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45959.099658333333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45959.099658333333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45959.099658333333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45959.099658333333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45959.099658333333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45959.099658333333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45959.099658333333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45959.099658333333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45959.099658333333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45959.099658333333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45959.099658333333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45959.099658333333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45959.099658333333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45959.099658333333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45959.099658333333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45959.099658333333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45959.099658333333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45959.099658333333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45959.099658333333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45959.099658333333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45959.099658333333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45959.099658333333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45959.099658333333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45959.099658333333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45959.099658333333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45959.099658333333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45959.099658333333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45959.099658333333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45959.099658333333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45959.099658333333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45959.099658333333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45959.099658333333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45959.099658333333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45959.099658333333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45959.099658333333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45959.099658333333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45959.099658333333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45959.099658333333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45959.099658333333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45959.099658333333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45959.099658333333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45959.099658333333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45959.099658333333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45959.099658333333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45959.099658333333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45959.099658333333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45959.099658333333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45959.099658333333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45959.099658333333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45959.099658333333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45959.099658333333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45959.099658333333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45959.099658333333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45959.099658333333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45959.099658333333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45959.099658333333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45959.099658333333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45959.099658333333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45959.099658333333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45959.099658333333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45959.099658333333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45959.099658333333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45959.099658333333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45959.099658333333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45959.099658333333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45959.099658333333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45959.099658333333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45959.099658333333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45959.099658333333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45959.099658333333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45959.099658333333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45959.099658333333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45959.099658333333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45959.099658333333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45959.099658333333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45959.099658333333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45959.099658333333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45959.099658333333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45959.099658333333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45959.099658333333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45959.099658333333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45959.099658333333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45959.099658333333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45959.099658333333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45959.099658333333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45959.099658333333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45959.099658333333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45959.099658333333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45959.099658333333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45959.099658333333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45959.099658333333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45959.099658333333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45959.099658333333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45959.099658333333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45959.099658333333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45959.099658333333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45959.099658333333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45959.099658333333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45959.099658333333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45959.099658333333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45959.099658333333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45959.099658333333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45959.099658333333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45959.099658333333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45959.099658333333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45959.099658333333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45959.099658333333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45959.099658333333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45959.099658333333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45959.099658333333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45959.099658333333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45959.099658333333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45959.099658333333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45959.099658333333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45959.099658333333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45959.099658333333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45959.099658333333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45959.099658333333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45959.099658333333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45959.099658333333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45959.099658333333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45959.099658333333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45959.099658333333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45959.099658333333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45959.099658333333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45959.099658333333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45959.099658333333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45959.099658333333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45959.099658333333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45959.099658333333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45959.099658333333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45959.099658333333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45959.099658333333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45959.099658333333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45959.099658333333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45959.099658333333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45959.099658333333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45959.099658333333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45959.099658333333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45959.099658333333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45959.099658333333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45959.099658333333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45959.099658333333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45959.099658333333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45959.099658333333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45959.099658333333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45959.099658333333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45959.099658333333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45959.099658333333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45959.099658333333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45959.099658333333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45959.099658333333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45959.099658333333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45959.099658333333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45959.099658333333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45959.099658333333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45959.099658333333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45959.099658333333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45959.099658333333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45959.099658333333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45959.099658333333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45959.099658333333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45959.099658333333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45959.099658333333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45959.099658333333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45959.099658333333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45959.099658333333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45959.099658333333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45959.099658333333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45959.099658333333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45959.099658333333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45959.099658333333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45959.099658333333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45959.099658333333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45959.099658333333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45959.099658333333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45959.099658333333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45959.099658333333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45959.099658333333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45959.099658333333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45959.099658333333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45959.099658333333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45959.099658333333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45959.099658333333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45959.099658333333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45959.099658333333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45959.099658333333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45959.099658333333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45959.099658333333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45959.099658333333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45959.099658333333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45959.099658333333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45959.099658333333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45959.099658333333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45959.099658333333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45959.099658333333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45959.099658333333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45959.099658333333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45959.099658333333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45959.099658333333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45959.099658333333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45959.099658333333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45959.099658333333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45959.099658333333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45959.099658333333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45959.099658333333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45959.099658333333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45959.099658333333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45959.099658333333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45959.099658333333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45959.099658333333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45959.099658333333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45959.099658333333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45959.099658333333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45959.099658333333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45959.099658333333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45959.099658333333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45959.099658333333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45959.099658333333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45959.099658333333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45959.099658333333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45959.099658333333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45959.099658333333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45959.099658333333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45959.099658333333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45959.099658333333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45959.099658333333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45959.099658333333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45959.099658333333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45959.099658333333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45959.099658333333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45959.099658333333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45959.099658333333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45959.099658333333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45959.099658333333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45959.099658333333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45959.099658333333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45959.099658333333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45959.099658333333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45959.099658333333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45959.099658333333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45959.099658333333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45959.099658333333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45959.099658333333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45959.099658333333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45959.099658333333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45959.099658333333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45959.099658333333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45959.099658333333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45959.099658333333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45959.099658333333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45959.099658333333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45959.099658333333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45959.099658333333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45959.099658333333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45959.099658333333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45959.099658333333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45959.099658333333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45959.099658333333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45959.099658333333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45959.099658333333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45959.099658333333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45959.099658333333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45959.099658333333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45959.099658333333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45959.099658333333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45959.099658333333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45959.099658333333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45959.099658333333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45959.099658333333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45959.099658333333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45959.099658333333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45959.099658333333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45959.099658333333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45959.099658333333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45959.099658333333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45959.099658333333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45959.099658333333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45959.099658333333</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255.61894074073643</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0.223963888885919</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0.17535277777642477</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45959.099658333333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45959.099658333333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45959.099658333333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45959.099658333333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45959.099658333333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45959.099658333333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45959.099658333333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45959.099658333333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45959.099658333333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45959.099658333333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45959.099658333333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45959.099658333333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45959.099658333333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45959.099658333333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45959.099658333333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45959.099658333333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45959.099658333333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45959.099658333333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45959.099658333333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45959.099658333333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45959.099658333333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45959.099658333333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45959.099658333333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45959.099658333333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45959.099658333333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45959.099658333333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45959.099658333333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45959.099658333333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45959.099658333333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45959.099658333333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45959.099658333333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45959.099658333333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45959.099658333333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45959.099658333333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45959.099658333333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45959.099658333333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45959.099658333333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45959.099658333333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45959.099658333333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45959.099658333333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45959.099658333333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45959.099658333333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45959.099658333333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45959.099658333333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45959.099658333333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45959.099658333333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45959.099658333333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45959.099658333333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45959.099658333333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45959.099658333333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45959.099658333333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45959.099658333333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45959.099658333333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45959.099658333333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45959.099658333333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45959.099658333333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45959.099658333333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45959.099658333333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45959.099658333333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45959.099658333333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45959.099658333333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45959.099658333333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45959.099658333333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45959.099658333333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45959.099658333333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45959.099658333333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45959.099658333333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45959.099658333333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45959.099658333333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45959.099658333333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45959.099658333333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45959.099658333333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45959.099658333333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45959.099658333333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45959.099658333333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45959.099658333333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45959.099658333333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45959.099658333333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45959.099658333333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45959.099658333333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45959.099658333333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45959.099658333333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45959.099658333333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45959.099658333333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45959.099658333333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45959.099658333333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45959.099658333333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45959.099658333333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45959.099658333333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45959.099658333333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45959.099658333333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45959.099658333333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45959.099658333333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45959.099658333333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45959.099658333333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45959.099658333333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45959.099658333333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45959.099658333333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45959.099658333333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45959.099658333333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45959.099658333333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45959.099658333333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45959.099658333333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45959.099658333333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45959.099658333333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45959.099658333333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45959.099658333333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45959.099658333333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45959.099658333333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45959.099658333333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45959.099658333333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45959.099658333333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45959.099658333333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45959.099658333333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45959.099658333333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45959.099658333333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45959.099658333333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45959.099658333333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45959.099658333333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45959.099658333333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45959.099658333333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45959.099658333333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45959.099658333333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45959.099658333333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45959.099658333333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45959.099658333333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45959.099658333333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45959.099658333333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45959.099658333333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45959.099658333333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45959.099658333333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45959.099658333333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45959.099658333333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45959.099658333333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45959.099658333333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45959.099658333333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45959.099658333333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45959.099658333333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45959.099658333333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45959.099658333333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45959.099658333333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45959.099658333333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45959.099658333333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45959.099658333333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45959.099658333333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45959.099658333333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45959.099658333333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45959.099658333333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45959.099658333333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45959.099658333333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45959.099658333333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45959.099658333333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45959.099658333333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45959.099658333333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45959.099658333333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45959.099658333333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45959.099658333333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45959.099658333333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45959.099658333333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45959.099658333333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45959.099658333333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45959.099658333333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45959.099658333333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45959.099658333333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45959.099658333333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45959.099658333333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45959.099658333333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45959.099658333333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45959.099658333333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45959.099658333333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45959.099658333333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45959.099658333333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45959.099658333333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45959.099658333333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45959.099658333333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45959.099658333333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45959.099658333333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67.267598148144316</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32.910781018515991</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10.438547222220222</v>
      </c>
      <c r="H4" s="153">
        <v>45948.661111111112</v>
      </c>
      <c r="I4" s="152" t="str">
        <f>IFERROR(VLOOKUP(D4,DB!A:F,6,0),"")</f>
        <v>SCECO</v>
      </c>
      <c r="J4" s="152" t="str">
        <f>IFERROR(VLOOKUP(D4,DB!A:G,7,0),"")</f>
        <v>Dead</v>
      </c>
      <c r="K4" s="152" t="s">
        <v>39107</v>
      </c>
      <c r="L4" s="152" t="str">
        <f>IFERROR(VLOOKUP(D4,DB!A:I,9,0),"")</f>
        <v>Latis</v>
      </c>
    </row>
    <row r="5" spans="1:13" ht="30.75">
      <c r="A5" s="152" t="s">
        <v>39108</v>
      </c>
      <c r="B5" s="152" t="str">
        <f>IFERROR(VLOOKUP(D5,DB!A:K,11,0),"")</f>
        <v>R5</v>
      </c>
      <c r="C5" s="152">
        <v>1</v>
      </c>
      <c r="D5" s="152" t="s">
        <v>30646</v>
      </c>
      <c r="E5" s="152" t="s">
        <v>38998</v>
      </c>
      <c r="F5" s="153">
        <v>45959.08829861111</v>
      </c>
      <c r="G5" s="154">
        <f ca="1">IFERROR(NOW()-F5,"")</f>
        <v>1.1359722222550772E-2</v>
      </c>
      <c r="H5" s="153">
        <v>45959.045960648145</v>
      </c>
      <c r="I5" s="152" t="str">
        <f>IFERROR(VLOOKUP(D5,DB!A:F,6,0),"")</f>
        <v>SCECO</v>
      </c>
      <c r="J5" s="152" t="str">
        <f>IFERROR(VLOOKUP(D5,DB!A:G,7,0),"")</f>
        <v>Weak</v>
      </c>
      <c r="K5" s="152" t="s">
        <v>39109</v>
      </c>
      <c r="L5" s="152" t="str">
        <f>IFERROR(VLOOKUP(D5,DB!A:I,9,0),"")</f>
        <v>Latis</v>
      </c>
    </row>
    <row r="6" spans="1:13" ht="15">
      <c r="A6" s="152"/>
      <c r="B6" s="152" t="str">
        <f>IFERROR(VLOOKUP(D6,DB!A:K,11,0),"")</f>
        <v/>
      </c>
      <c r="C6" s="152"/>
      <c r="D6" s="152"/>
      <c r="E6" s="152"/>
      <c r="F6" s="153"/>
      <c r="G6" s="154">
        <f ca="1">IFERROR(NOW()-F6,"")</f>
        <v>45959.099658333333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45959.099658333333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45959.099658333333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45959.099658333333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45959.099658333333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45959.099658333333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45959.099658333333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45959.099658333333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45959.099658333333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45959.099658333333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45959.099658333333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45959.099658333333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45959.099658333333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45959.099658333333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45959.099658333333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45959.099658333333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45959.099658333333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45959.099658333333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45959.099658333333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45959.099658333333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45959.099658333333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45959.099658333333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45959.099658333333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45959.099658333333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45959.099658333333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45959.099658333333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45959.099658333333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45959.099658333333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45959.099658333333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45959.099658333333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45959.099658333333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45959.099658333333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45959.099658333333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45959.099658333333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45959.099658333333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45959.099658333333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45959.099658333333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45959.099658333333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45959.099658333333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45959.099658333333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45959.099658333333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45959.099658333333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45959.099658333333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45959.099658333333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45959.099658333333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45959.099658333333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45959.099658333333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45959.099658333333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45959.099658333333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45959.099658333333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45959.099658333333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45959.099658333333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45959.099658333333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45959.099658333333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45959.099658333333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45959.099658333333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45959.099658333333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45959.099658333333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45959.099658333333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45959.099658333333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45959.099658333333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45959.099658333333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45959.099658333333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45959.099658333333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45959.099658333333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45959.099658333333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45959.099658333333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45959.099658333333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45959.099658333333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45959.099658333333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45959.099658333333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45959.099658333333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45959.099658333333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45959.099658333333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45959.099658333333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45959.099658333333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45959.099658333333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45959.099658333333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45959.099658333333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45959.099658333333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45959.099658333333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45959.099658333333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45959.099658333333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45959.099658333333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45959.099658333333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45959.099658333333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45959.099658333333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45959.099658333333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45959.099658333333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45959.099658333333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45959.099658333333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45959.099658333333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45959.099658333333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45959.099658333333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45959.099658333333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45959.099658333333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45959.099658333333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45959.099658333333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45959.099658333333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45959.099658333333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45959.099658333333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45959.099658333333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45959.099658333333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45959.099658333333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45959.099658333333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45959.099658333333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45959.099658333333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45959.099658333333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45959.099658333333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45959.099658333333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45959.099658333333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45959.099658333333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45959.099658333333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45959.099658333333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45959.099658333333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45959.099658333333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45959.099658333333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45959.099658333333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45959.099658333333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45959.099658333333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45959.099658333333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45959.099658333333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45959.099658333333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45959.099658333333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45959.099658333333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45959.099658333333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45959.099658333333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45959.099658333333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45959.099658333333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45959.099658333333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45959.099658333333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45959.099658333333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45959.099658333333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45959.099658333333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45959.099658333333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45959.099658333333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45959.099658333333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45959.099658333333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45959.099658333333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45959.099658333333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45959.099658333333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45959.099658333333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45959.099658333333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45959.099658333333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45959.099658333333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45959.099658333333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45959.099658333333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45959.099658333333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45959.099658333333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45959.099658333333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45959.099658333333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45959.099658333333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45959.099658333333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45959.099658333333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45959.099658333333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45959.099658333333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45959.099658333333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45959.099658333333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45959.099658333333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45959.099658333333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45959.099658333333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45959.099658333333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45959.099658333333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45959.099658333333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45959.099658333333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45959.099658333333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45959.099658333333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45959.099658333333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45959.099658333333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45959.099658333333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45959.099658333333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45959.099658333333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45959.099658333333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45959.099658333333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45959.099658333333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45959.099658333333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45959.099658333333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45959.099658333333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45959.099658333333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45959.099658333333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45959.099658333333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45959.099658333333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45959.099658333333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45959.099658333333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45959.099658333333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45959.099658333333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45959.099658333333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45959.099658333333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45959.099658333333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45959.099658333333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45959.099658333333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45959.099658333333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45959.099658333333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45959.099658333333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45959.099658333333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45959.099658333333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45959.099658333333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45959.099658333333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45959.099658333333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45959.099658333333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45959.099658333333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45959.099658333333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45959.099658333333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45959.099658333333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45959.099658333333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45959.099658333333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45959.099658333333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45959.099658333333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45959.099658333333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45959.099658333333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45959.099658333333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45959.099658333333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45959.099658333333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45959.099658333333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45959.099658333333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45959.099658333333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45959.099658333333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45959.099658333333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45959.099658333333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45959.099658333333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45959.099658333333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45959.099658333333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45959.099658333333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45959.099658333333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45959.099658333333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45959.099658333333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45959.099658333333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45959.099658333333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45959.099658333333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45959.099658333333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45959.099658333333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45959.099658333333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45959.099658333333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45959.099658333333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45959.099658333333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45959.099658333333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45959.099658333333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45959.099658333333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45959.099658333333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45959.099658333333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45959.099658333333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45959.099658333333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45959.099658333333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45959.099658333333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45959.099658333333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45959.099658333333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45959.099658333333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45959.099658333333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45959.099658333333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45959.099658333333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45959.099658333333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45959.099658333333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45959.099658333333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45959.099658333333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45959.099658333333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45959.099658333333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45959.099658333333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45959.099658333333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45959.099658333333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45959.099658333333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45959.099658333333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45959.099658333333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45959.099658333333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45959.099658333333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45959.099658333333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45959.099658333333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45959.099658333333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45959.099658333333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45959.099658333333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45959.099658333333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45959.099658333333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45959.099658333333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45959.099658333333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45959.099658333333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45959.099658333333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45959.099658333333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45959.099658333333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45959.099658333333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45959.099658333333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45959.099658333333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45959.099658333333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45959.099658333333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45959.099658333333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45959.099658333333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45959.099658333333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45959.099658333333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45959.099658333333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45959.099658333333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45959.099658333333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45959.099658333333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45959.099658333333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45959.099658333333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45959.099658333333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45959.099658333333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45959.099658333333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45959.099658333333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45959.099658333333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45959.099658333333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45959.099658333333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45959.099658333333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45959.099658333333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45959.099658333333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45959.099658333333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45959.099658333333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45959.099658333333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45959.099658333333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45959.099658333333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45959.099658333333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45959.099658333333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45959.099658333333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45959.099658333333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45959.099658333333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45959.099658333333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45959.099658333333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45959.099658333333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45959.099658333333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45959.099658333333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45959.099658333333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45959.099658333333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45959.099658333333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45959.099658333333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45959.099658333333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45959.099658333333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45959.099658333333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45959.099658333333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45959.099658333333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45959.099658333333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45959.099658333333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45959.099658333333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45959.099658333333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45959.099658333333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45959.099658333333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45959.099658333333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45959.099658333333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45959.099658333333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45959.099658333333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45959.099658333333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45959.099658333333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45959.099658333333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45959.099658333333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45959.099658333333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45959.099658333333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45959.099658333333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45959.099658333333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45959.099658333333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45959.099658333333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45959.099658333333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45959.099658333333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45959.099658333333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45959.099658333333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45959.099658333333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45959.099658333333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45959.099658333333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45959.099658333333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45959.099658333333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45959.099658333333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45959.099658333333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45959.099658333333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45959.099658333333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45959.099658333333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45959.099658333333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45959.099658333333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45959.099658333333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45959.099658333333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45959.099658333333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45959.099658333333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45959.099658333333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45959.099658333333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45959.099658333333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45959.099658333333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45959.099658333333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45959.099658333333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45959.099658333333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45959.099658333333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45959.099658333333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45959.099658333333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45959.099658333333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45959.099658333333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45959.099658333333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45959.099658333333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45959.099658333333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45959.099658333333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45959.099658333333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45959.099658333333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45959.099658333333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45959.099658333333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45959.099658333333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45959.099658333333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45959.099658333333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45959.099658333333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45959.099658333333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45959.099658333333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45959.099658333333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45959.099658333333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45959.099658333333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45959.099658333333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45959.099658333333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45959.099658333333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45959.099658333333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45959.099658333333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45959.099658333333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45959.099658333333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45959.099658333333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45959.099658333333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45959.099658333333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45959.099658333333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45959.099658333333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45959.099658333333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45959.099658333333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45959.099658333333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45959.099658333333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45959.099658333333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45959.099658333333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45959.099658333333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45959.099658333333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45959.099658333333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45959.099658333333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45959.099658333333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45959.099658333333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45959.099658333333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45959.099658333333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45959.099658333333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45959.099658333333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45959.099658333333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45959.099658333333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45959.099658333333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45959.099658333333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45959.099658333333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45959.099658333333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45959.099658333333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45959.099658333333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39110</v>
      </c>
      <c r="B2" s="173" t="str">
        <f>IFERROR(VLOOKUP(D2,DB!A:K,11,0),"")</f>
        <v>R6</v>
      </c>
      <c r="C2" s="174">
        <v>1</v>
      </c>
      <c r="D2" s="173" t="s">
        <v>34942</v>
      </c>
      <c r="E2" s="106" t="s">
        <v>38998</v>
      </c>
      <c r="F2" s="175">
        <v>45958.779328703706</v>
      </c>
      <c r="G2" s="116">
        <f ca="1">IFERROR(NOW()-F2,"-")</f>
        <v>0.32032962962694</v>
      </c>
      <c r="H2" s="175">
        <v>45958.773611111108</v>
      </c>
      <c r="I2" s="173" t="str">
        <f>IFERROR(VLOOKUP(D2,DB!A:F,6,0),"")</f>
        <v>Generator-SG</v>
      </c>
      <c r="J2" s="173" t="str">
        <f>IFERROR(VLOOKUP(D2,DB!A:G,7,0),"")</f>
        <v>Vandalized</v>
      </c>
      <c r="K2" s="176" t="s">
        <v>39111</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R6</v>
      </c>
      <c r="C3" s="105"/>
      <c r="D3" s="103" t="s">
        <v>34731</v>
      </c>
      <c r="E3" s="106"/>
      <c r="F3" s="107"/>
      <c r="G3" s="77">
        <f ca="1">IFERROR(NOW()-F3,"-")</f>
        <v>45959.099658333333</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45959.099658333333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45959.099658333333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45959.099658333333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45959.099658333333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45959.099658333333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45959.099658333333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45959.099658333333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45959.099658333333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45959.099658333333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45959.099658333333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45959.099658333333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45959.099658333333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45959.099658333333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45959.099658333333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45959.099658333333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45959.099658333333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45959.099658333333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45959.099658333333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45959.099658333333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45959.099658333333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45959.099658333333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45959.099658333333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45959.099658333333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45959.099658333333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45959.099658333333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45959.099658333333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45959.099658333333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45959.099658333333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45959.099658333333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45959.099658333333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45959.099658333333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45959.099658333333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45959.099658333333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45959.099658333333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45959.099658333333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45959.099658333333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45959.099658333333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45959.099658333333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45959.099658333333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45959.099658333333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45959.099658333333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45959.099658333333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45959.099658333333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45959.099658333333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45959.099658333333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45959.099658333333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45959.099658333333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45959.099658333333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45959.099658333333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45959.099658333333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45959.099658333333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45959.099658333333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45959.099658333333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45959.099658333333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45959.099658333333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45959.099658333333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45959.099658333333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45959.099658333333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45959.099658333333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45959.099658333333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45959.099658333333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45959.099658333333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45959.099658333333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45959.099658333333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45959.099658333333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45959.099658333333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45959.099658333333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45959.099658333333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45959.099658333333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45959.099658333333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45959.099658333333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45959.099658333333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45959.099658333333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45959.099658333333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45959.099658333333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45959.099658333333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45959.099658333333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45959.099658333333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45959.099658333333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45959.099658333333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45959.099658333333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45959.099658333333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45959.099658333333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45959.099658333333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45959.099658333333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2025-10-28T23:25:28Z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